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esvat-my.sharepoint.com/personal/philipp_oberhauser_skiaustria_at/Documents/03_SAPT_SpiroPVTT/Nachwuchs/"/>
    </mc:Choice>
  </mc:AlternateContent>
  <xr:revisionPtr revIDLastSave="80" documentId="13_ncr:1_{FC45A9D9-85A0-4C45-B0DB-A986B94E2B35}" xr6:coauthVersionLast="47" xr6:coauthVersionMax="47" xr10:uidLastSave="{0B28DF8E-88B3-44E1-BE3F-BC252436A73B}"/>
  <bookViews>
    <workbookView xWindow="-98" yWindow="-98" windowWidth="23236" windowHeight="13875" xr2:uid="{454B06CC-9B20-4C4A-826B-B47AA5E2200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M8" i="1"/>
  <c r="S8" i="1"/>
  <c r="Y8" i="1"/>
  <c r="Z8" i="1"/>
  <c r="AC8" i="1"/>
  <c r="D9" i="1"/>
  <c r="M9" i="1"/>
  <c r="S9" i="1"/>
  <c r="Y9" i="1"/>
  <c r="Z9" i="1"/>
  <c r="AC9" i="1"/>
  <c r="D10" i="1"/>
  <c r="M10" i="1"/>
  <c r="S10" i="1"/>
  <c r="Y10" i="1"/>
  <c r="Z10" i="1"/>
  <c r="AC10" i="1"/>
  <c r="D11" i="1"/>
  <c r="M11" i="1"/>
  <c r="S11" i="1"/>
  <c r="Y11" i="1"/>
  <c r="Z11" i="1"/>
  <c r="AC11" i="1"/>
  <c r="D12" i="1"/>
  <c r="M12" i="1"/>
  <c r="S12" i="1"/>
  <c r="Y12" i="1"/>
  <c r="Z12" i="1"/>
  <c r="AC12" i="1"/>
  <c r="D13" i="1"/>
  <c r="M13" i="1"/>
  <c r="S13" i="1"/>
  <c r="Y13" i="1"/>
  <c r="Z13" i="1"/>
  <c r="AC13" i="1"/>
  <c r="D14" i="1"/>
  <c r="M14" i="1"/>
  <c r="S14" i="1"/>
  <c r="Y14" i="1"/>
  <c r="Z14" i="1"/>
  <c r="AC14" i="1"/>
  <c r="D15" i="1"/>
  <c r="M15" i="1"/>
  <c r="S15" i="1"/>
  <c r="Y15" i="1"/>
  <c r="Z15" i="1"/>
  <c r="AC15" i="1"/>
  <c r="D16" i="1"/>
  <c r="M16" i="1"/>
  <c r="S16" i="1"/>
  <c r="Y16" i="1"/>
  <c r="Z16" i="1"/>
  <c r="AC16" i="1"/>
  <c r="D17" i="1"/>
  <c r="M17" i="1"/>
  <c r="S17" i="1"/>
  <c r="Y17" i="1"/>
  <c r="Z17" i="1"/>
  <c r="AC17" i="1"/>
  <c r="D18" i="1"/>
  <c r="M18" i="1"/>
  <c r="S18" i="1"/>
  <c r="Y18" i="1"/>
  <c r="Z18" i="1"/>
  <c r="AC18" i="1"/>
  <c r="D19" i="1"/>
  <c r="M19" i="1"/>
  <c r="S19" i="1"/>
  <c r="Y19" i="1"/>
  <c r="Z19" i="1"/>
  <c r="AC19" i="1"/>
  <c r="D20" i="1"/>
  <c r="M20" i="1"/>
  <c r="S20" i="1"/>
  <c r="Y20" i="1"/>
  <c r="Z20" i="1"/>
  <c r="AC20" i="1"/>
  <c r="D21" i="1"/>
  <c r="M21" i="1"/>
  <c r="S21" i="1"/>
  <c r="Y21" i="1"/>
  <c r="Z21" i="1"/>
  <c r="AC21" i="1"/>
  <c r="D22" i="1"/>
  <c r="M22" i="1"/>
  <c r="S22" i="1"/>
  <c r="Y22" i="1"/>
  <c r="Z22" i="1"/>
  <c r="AC22" i="1"/>
  <c r="D23" i="1"/>
  <c r="M23" i="1"/>
  <c r="S23" i="1"/>
  <c r="Y23" i="1"/>
  <c r="Z23" i="1"/>
  <c r="AC23" i="1"/>
  <c r="D24" i="1"/>
  <c r="M24" i="1"/>
  <c r="S24" i="1"/>
  <c r="Y24" i="1"/>
  <c r="Z24" i="1"/>
  <c r="AC24" i="1"/>
  <c r="D25" i="1"/>
  <c r="M25" i="1"/>
  <c r="S25" i="1"/>
  <c r="Y25" i="1"/>
  <c r="Z25" i="1"/>
  <c r="AC25" i="1"/>
  <c r="D26" i="1"/>
  <c r="M26" i="1"/>
  <c r="S26" i="1"/>
  <c r="Y26" i="1"/>
  <c r="Z26" i="1"/>
  <c r="AC26" i="1"/>
  <c r="D27" i="1"/>
  <c r="M27" i="1"/>
  <c r="S27" i="1"/>
  <c r="Y27" i="1"/>
  <c r="Z27" i="1"/>
  <c r="AC27" i="1"/>
  <c r="D28" i="1"/>
  <c r="M28" i="1"/>
  <c r="S28" i="1"/>
  <c r="Y28" i="1"/>
  <c r="Z28" i="1"/>
  <c r="AC28" i="1"/>
  <c r="D29" i="1"/>
  <c r="M29" i="1"/>
  <c r="S29" i="1"/>
  <c r="Y29" i="1"/>
  <c r="Z29" i="1"/>
  <c r="AC29" i="1"/>
  <c r="D30" i="1"/>
  <c r="M30" i="1"/>
  <c r="S30" i="1"/>
  <c r="Y30" i="1"/>
  <c r="Z30" i="1"/>
  <c r="AC30" i="1"/>
  <c r="D31" i="1"/>
  <c r="M31" i="1"/>
  <c r="S31" i="1"/>
  <c r="Y31" i="1"/>
  <c r="Z31" i="1"/>
  <c r="AC31" i="1"/>
  <c r="D32" i="1"/>
  <c r="M32" i="1"/>
  <c r="S32" i="1"/>
  <c r="Y32" i="1"/>
  <c r="Z32" i="1"/>
  <c r="AC32" i="1"/>
  <c r="D33" i="1"/>
  <c r="M33" i="1"/>
  <c r="S33" i="1"/>
  <c r="Y33" i="1"/>
  <c r="Z33" i="1"/>
  <c r="AC33" i="1"/>
  <c r="D34" i="1"/>
  <c r="M34" i="1"/>
  <c r="S34" i="1"/>
  <c r="Y34" i="1"/>
  <c r="Z34" i="1"/>
  <c r="AC34" i="1"/>
  <c r="D35" i="1"/>
  <c r="M35" i="1"/>
  <c r="S35" i="1"/>
  <c r="Y35" i="1"/>
  <c r="Z35" i="1"/>
  <c r="AC35" i="1"/>
  <c r="D36" i="1"/>
  <c r="M36" i="1"/>
  <c r="S36" i="1"/>
  <c r="Y36" i="1"/>
  <c r="Z36" i="1"/>
  <c r="AC36" i="1"/>
  <c r="D37" i="1"/>
  <c r="M37" i="1"/>
  <c r="S37" i="1"/>
  <c r="Y37" i="1"/>
  <c r="Z37" i="1"/>
  <c r="AC37" i="1"/>
  <c r="D38" i="1"/>
  <c r="M38" i="1"/>
  <c r="S38" i="1"/>
  <c r="Y38" i="1"/>
  <c r="Z38" i="1"/>
  <c r="AC38" i="1"/>
  <c r="D39" i="1"/>
  <c r="M39" i="1"/>
  <c r="S39" i="1"/>
  <c r="Y39" i="1"/>
  <c r="Z39" i="1"/>
  <c r="AC39" i="1"/>
  <c r="D40" i="1"/>
  <c r="M40" i="1"/>
  <c r="S40" i="1"/>
  <c r="Y40" i="1"/>
  <c r="Z40" i="1"/>
  <c r="AC40" i="1"/>
  <c r="D41" i="1"/>
  <c r="M41" i="1"/>
  <c r="S41" i="1"/>
  <c r="Y41" i="1"/>
  <c r="Z41" i="1"/>
  <c r="AC41" i="1"/>
  <c r="D42" i="1"/>
  <c r="M42" i="1"/>
  <c r="S42" i="1"/>
  <c r="Y42" i="1"/>
  <c r="Z42" i="1"/>
  <c r="AC42" i="1"/>
  <c r="D43" i="1"/>
  <c r="M43" i="1"/>
  <c r="S43" i="1"/>
  <c r="Y43" i="1"/>
  <c r="Z43" i="1"/>
  <c r="AC43" i="1"/>
  <c r="D44" i="1"/>
  <c r="M44" i="1"/>
  <c r="S44" i="1"/>
  <c r="Y44" i="1"/>
  <c r="Z44" i="1"/>
  <c r="AC44" i="1"/>
  <c r="D45" i="1"/>
  <c r="M45" i="1"/>
  <c r="S45" i="1"/>
  <c r="Y45" i="1"/>
  <c r="Z45" i="1"/>
  <c r="AC45" i="1"/>
  <c r="D46" i="1"/>
  <c r="M46" i="1"/>
  <c r="S46" i="1"/>
  <c r="Y46" i="1"/>
  <c r="Z46" i="1"/>
  <c r="AC46" i="1"/>
  <c r="D47" i="1"/>
  <c r="M47" i="1"/>
  <c r="S47" i="1"/>
  <c r="Y47" i="1"/>
  <c r="Z47" i="1"/>
  <c r="AC47" i="1"/>
  <c r="D48" i="1"/>
  <c r="M48" i="1"/>
  <c r="S48" i="1"/>
  <c r="Y48" i="1"/>
  <c r="Z48" i="1"/>
  <c r="AC48" i="1"/>
  <c r="D49" i="1"/>
  <c r="M49" i="1"/>
  <c r="S49" i="1"/>
  <c r="Y49" i="1"/>
  <c r="Z49" i="1"/>
  <c r="AC49" i="1"/>
  <c r="D50" i="1"/>
  <c r="M50" i="1"/>
  <c r="S50" i="1"/>
  <c r="Y50" i="1"/>
  <c r="Z50" i="1"/>
  <c r="AC50" i="1"/>
  <c r="D51" i="1"/>
  <c r="M51" i="1"/>
  <c r="S51" i="1"/>
  <c r="Y51" i="1"/>
  <c r="Z51" i="1"/>
  <c r="AC51" i="1"/>
  <c r="D52" i="1"/>
  <c r="M52" i="1"/>
  <c r="S52" i="1"/>
  <c r="Y52" i="1"/>
  <c r="Z52" i="1"/>
  <c r="AC52" i="1"/>
  <c r="D53" i="1"/>
  <c r="M53" i="1"/>
  <c r="S53" i="1"/>
  <c r="Y53" i="1"/>
  <c r="Z53" i="1"/>
  <c r="AC53" i="1"/>
  <c r="D54" i="1"/>
  <c r="M54" i="1"/>
  <c r="S54" i="1"/>
  <c r="Y54" i="1"/>
  <c r="Z54" i="1"/>
  <c r="AC54" i="1"/>
  <c r="D55" i="1"/>
  <c r="M55" i="1"/>
  <c r="S55" i="1"/>
  <c r="Y55" i="1"/>
  <c r="Z55" i="1"/>
  <c r="AC55" i="1"/>
  <c r="D56" i="1"/>
  <c r="M56" i="1"/>
  <c r="S56" i="1"/>
  <c r="Y56" i="1"/>
  <c r="Z56" i="1"/>
  <c r="AC56" i="1"/>
  <c r="D57" i="1"/>
  <c r="M57" i="1"/>
  <c r="S57" i="1"/>
  <c r="Y57" i="1"/>
  <c r="Z57" i="1"/>
  <c r="AC57" i="1"/>
  <c r="D58" i="1"/>
  <c r="M58" i="1"/>
  <c r="S58" i="1"/>
  <c r="Y58" i="1"/>
  <c r="Z58" i="1"/>
  <c r="AC58" i="1"/>
  <c r="D59" i="1"/>
  <c r="M59" i="1"/>
  <c r="S59" i="1"/>
  <c r="Y59" i="1"/>
  <c r="Z59" i="1"/>
  <c r="AC59" i="1"/>
  <c r="D60" i="1"/>
  <c r="M60" i="1"/>
  <c r="S60" i="1"/>
  <c r="Y60" i="1"/>
  <c r="Z60" i="1"/>
  <c r="AC60" i="1"/>
  <c r="D61" i="1"/>
  <c r="M61" i="1"/>
  <c r="S61" i="1"/>
  <c r="Y61" i="1"/>
  <c r="Z61" i="1"/>
  <c r="AC61" i="1"/>
  <c r="D62" i="1"/>
  <c r="M62" i="1"/>
  <c r="S62" i="1"/>
  <c r="Y62" i="1"/>
  <c r="Z62" i="1"/>
  <c r="AC62" i="1"/>
  <c r="D63" i="1"/>
  <c r="M63" i="1"/>
  <c r="S63" i="1"/>
  <c r="Y63" i="1"/>
  <c r="Z63" i="1"/>
  <c r="AC63" i="1"/>
  <c r="D64" i="1"/>
  <c r="M64" i="1"/>
  <c r="S64" i="1"/>
  <c r="Y64" i="1"/>
  <c r="Z64" i="1"/>
  <c r="AC64" i="1"/>
  <c r="D65" i="1"/>
  <c r="M65" i="1"/>
  <c r="S65" i="1"/>
  <c r="Y65" i="1"/>
  <c r="Z65" i="1"/>
  <c r="AC65" i="1"/>
  <c r="D66" i="1"/>
  <c r="M66" i="1"/>
  <c r="S66" i="1"/>
  <c r="Y66" i="1"/>
  <c r="Z66" i="1"/>
  <c r="AC66" i="1"/>
  <c r="D67" i="1"/>
  <c r="M67" i="1"/>
  <c r="S67" i="1"/>
  <c r="Y67" i="1"/>
  <c r="Z67" i="1"/>
  <c r="AC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tc={F68B43B5-B21D-4E4B-AA1A-34CB046C6CEC}</author>
    <author>tc={5EE8E129-B73E-4E6C-AA51-EAAA3BA1E109}</author>
    <author>tc={6D167286-E480-477A-B62D-77071C69ADCF}</author>
    <author>tc={68D4B026-3B5C-4355-99C3-2825D8AFEC8D}</author>
    <author>tc={9179259C-04EA-40F7-B40A-E1B11633AC7B}</author>
    <author>tc={8CAF6FEE-C917-420F-A2E9-0893CDCF8217}</author>
    <author>tc={B7C174EE-8369-488C-8CB2-6472F14466A6}</author>
    <author>tc={E08421F0-0C4C-4A6B-BD03-CAAB200D6193}</author>
    <author>tc={AA152EAE-392D-46CD-9D39-32D2479BACF6}</author>
    <author>tc={314C0876-F489-406D-A14A-0907C89B2881}</author>
    <author>tc={A064ED8A-029D-44EE-8988-D8CB303EE7C6}</author>
    <author>tc={4A12E3E2-5C27-42A7-9CD4-5195ABA6A098}</author>
    <author>tc={A18F13A9-3702-4EB1-8141-8FC1CC6E04E4}</author>
    <author>tc={D40CDD84-7440-4673-A3D2-A4F7B42650C0}</author>
    <author>tc={837833D8-FFE2-423D-B872-E41C4A7D2809}</author>
    <author>tc={D82CD07B-00FA-4DC2-8B50-622FB00015DD}</author>
    <author>tc={C7838183-E6C3-4D10-BAC6-3F5F3FC95306}</author>
    <author>tc={31F870A9-DD96-4506-9F89-29D6BB023AFC}</author>
    <author>tc={1567389E-B8E9-41B3-9E51-BC357EB7BE08}</author>
    <author>tc={51D95338-2BFC-4C66-B66C-D39C84A99408}</author>
    <author>tc={7DFADB47-A6D8-44A3-BD8D-CFFED32D2BAE}</author>
    <author>tc={90847073-6C91-42E2-AB4F-AC7D9DA32F98}</author>
    <author>tc={08DA2237-F2AF-4A9A-84CE-2B0837E6D7B5}</author>
    <author>tc={03AAC99C-C362-419A-A571-99741E9C0C3F}</author>
    <author>tc={F5B3B970-54D3-4F10-BAD5-6DA117A5BF1E}</author>
  </authors>
  <commentList>
    <comment ref="D7" authorId="0" shapeId="0" xr:uid="{F68B43B5-B21D-4E4B-AA1A-34CB046C6CEC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Automatische Berechnung
</t>
      </text>
    </comment>
    <comment ref="I7" authorId="1" shapeId="0" xr:uid="{5EE8E129-B73E-4E6C-AA51-EAAA3BA1E10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Es handelst sich um das Herkunftsbundesland und nicht ums Bundesland, wo die Schule ist oder getestet wurde. 
</t>
      </text>
    </comment>
    <comment ref="M7" authorId="2" shapeId="0" xr:uid="{6D167286-E480-477A-B62D-77071C69ADC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Automatische Berechnung</t>
      </text>
    </comment>
    <comment ref="O7" authorId="3" shapeId="0" xr:uid="{68D4B026-3B5C-4355-99C3-2825D8AFEC8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Auf 0,1 kg genau</t>
      </text>
    </comment>
    <comment ref="P7" authorId="4" shapeId="0" xr:uid="{9179259C-04EA-40F7-B40A-E1B11633AC7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Auf 0,5 cm genau</t>
      </text>
    </comment>
    <comment ref="Q7" authorId="5" shapeId="0" xr:uid="{8CAF6FEE-C917-420F-A2E9-0893CDCF821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Nur bis 14 Jahren relevant!
Auf 0,5 cm genau</t>
      </text>
    </comment>
    <comment ref="R7" authorId="6" shapeId="0" xr:uid="{B7C174EE-8369-488C-8CB2-6472F14466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Nur bis 14 Jahren relevant!
Auf 0,5 cm genau</t>
      </text>
    </comment>
    <comment ref="S7" authorId="7" shapeId="0" xr:uid="{E08421F0-0C4C-4A6B-BD03-CAAB200D619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Nur bis 14 Jahren relevant!Automatische Berechnung</t>
      </text>
    </comment>
    <comment ref="T7" authorId="8" shapeId="0" xr:uid="{AA152EAE-392D-46CD-9D39-32D2479BACF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Punkte (0-10)</t>
      </text>
    </comment>
    <comment ref="U7" authorId="9" shapeId="0" xr:uid="{314C0876-F489-406D-A14A-0907C89B288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Zeit in Sekunden</t>
      </text>
    </comment>
    <comment ref="V7" authorId="10" shapeId="0" xr:uid="{A064ED8A-029D-44EE-8988-D8CB303EE7C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Zeit in Sekunden</t>
      </text>
    </comment>
    <comment ref="W7" authorId="11" shapeId="0" xr:uid="{4A12E3E2-5C27-42A7-9CD4-5195ABA6A09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Zeit in Sekunden</t>
      </text>
    </comment>
    <comment ref="X7" authorId="12" shapeId="0" xr:uid="{A18F13A9-3702-4EB1-8141-8FC1CC6E04E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Zeit in Sekunden</t>
      </text>
    </comment>
    <comment ref="Y7" authorId="13" shapeId="0" xr:uid="{D40CDD84-7440-4673-A3D2-A4F7B42650C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Automatische Berechnung</t>
      </text>
    </comment>
    <comment ref="Z7" authorId="14" shapeId="0" xr:uid="{837833D8-FFE2-423D-B872-E41C4A7D280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Automatische Berechnung
</t>
      </text>
    </comment>
    <comment ref="AA7" authorId="15" shapeId="0" xr:uid="{D82CD07B-00FA-4DC2-8B50-622FB00015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der Wiederholungen</t>
      </text>
    </comment>
    <comment ref="AB7" authorId="16" shapeId="0" xr:uid="{C7838183-E6C3-4D10-BAC6-3F5F3FC9530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Auf 0,5 cm genau</t>
      </text>
    </comment>
    <comment ref="AC7" authorId="17" shapeId="0" xr:uid="{31F870A9-DD96-4506-9F89-29D6BB023AF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Hürden Boomerang Höhe (auf 1 cm genau)
Wird aufgrund der Körpergröße automatisch angegeben!</t>
      </text>
    </comment>
    <comment ref="AD7" authorId="18" shapeId="0" xr:uid="{1567389E-B8E9-41B3-9E51-BC357EB7BE0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Zeit in Sekunden
auf 0,01s genau</t>
      </text>
    </comment>
    <comment ref="AE7" authorId="19" shapeId="0" xr:uid="{51D95338-2BFC-4C66-B66C-D39C84A9940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Zeit in Sekunden
auf 0,01s genau</t>
      </text>
    </comment>
    <comment ref="AF7" authorId="20" shapeId="0" xr:uid="{7DFADB47-A6D8-44A3-BD8D-CFFED32D2BA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der Wiederholungen</t>
      </text>
    </comment>
    <comment ref="AG7" authorId="21" shapeId="0" xr:uid="{90847073-6C91-42E2-AB4F-AC7D9DA32F9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der Wiederholungen
</t>
      </text>
    </comment>
    <comment ref="AH7" authorId="22" shapeId="0" xr:uid="{08DA2237-F2AF-4A9A-84CE-2B0837E6D7B5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der Wiederholungen
</t>
      </text>
    </comment>
    <comment ref="AI7" authorId="23" shapeId="0" xr:uid="{03AAC99C-C362-419A-A571-99741E9C0C3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der Wiederholungen</t>
      </text>
    </comment>
    <comment ref="AJ7" authorId="24" shapeId="0" xr:uid="{F5B3B970-54D3-4F10-BAD5-6DA117A5BF1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Messgenauigkeit 1 Sekunde!</t>
      </text>
    </comment>
  </commentList>
</comments>
</file>

<file path=xl/sharedStrings.xml><?xml version="1.0" encoding="utf-8"?>
<sst xmlns="http://schemas.openxmlformats.org/spreadsheetml/2006/main" count="52" uniqueCount="52">
  <si>
    <t>Testdatum</t>
  </si>
  <si>
    <t>Nachname</t>
  </si>
  <si>
    <t>Vorname</t>
  </si>
  <si>
    <t>NameGesamt</t>
  </si>
  <si>
    <t>Disziplin ÖSV</t>
  </si>
  <si>
    <t>Testort</t>
  </si>
  <si>
    <t>Schule</t>
  </si>
  <si>
    <t>Schultyp</t>
  </si>
  <si>
    <t>Testleiter</t>
  </si>
  <si>
    <t>Geschlecht</t>
  </si>
  <si>
    <t>Alter [J]</t>
  </si>
  <si>
    <t>A-Kategorie</t>
  </si>
  <si>
    <t>5mV1</t>
  </si>
  <si>
    <t>30mV1</t>
  </si>
  <si>
    <t>5mV2</t>
  </si>
  <si>
    <t>30mV2</t>
  </si>
  <si>
    <t>Anmerkung</t>
  </si>
  <si>
    <t>5mVbest</t>
  </si>
  <si>
    <t>30mVbest</t>
  </si>
  <si>
    <t>3000m Zeit
mm:ss</t>
  </si>
  <si>
    <t>Eingabemaske Ski Austria Power Tests - Nachwuchs</t>
  </si>
  <si>
    <t>Größe
in cm</t>
  </si>
  <si>
    <t>Gewicht
in kg</t>
  </si>
  <si>
    <t>Kniebeuge</t>
  </si>
  <si>
    <t>Toes to Bar</t>
  </si>
  <si>
    <t>Klimmzüge</t>
  </si>
  <si>
    <t>Geb. Datum 
[TT.MM.JJJJ]</t>
  </si>
  <si>
    <t>Standweitsprung in cm</t>
  </si>
  <si>
    <t>Podesthöhe
in cm</t>
  </si>
  <si>
    <t>Beinlänge
in cm</t>
  </si>
  <si>
    <t>Hürdenhöhe 
in cm</t>
  </si>
  <si>
    <t>Hürden Boomerang 
Test V1</t>
  </si>
  <si>
    <t>Hürden Boomerang 
Test V2</t>
  </si>
  <si>
    <t>Mustermann</t>
  </si>
  <si>
    <t>Max</t>
  </si>
  <si>
    <t>Ski Alpin</t>
  </si>
  <si>
    <t>Rif</t>
  </si>
  <si>
    <t>Skigymnasium Stams</t>
  </si>
  <si>
    <t>Tirol</t>
  </si>
  <si>
    <r>
      <rPr>
        <sz val="12"/>
        <color theme="1"/>
        <rFont val="Wingdings"/>
        <charset val="2"/>
      </rPr>
      <t>Û</t>
    </r>
    <r>
      <rPr>
        <i/>
        <sz val="12"/>
        <color theme="1"/>
        <rFont val="Aptos Narrow"/>
        <family val="2"/>
        <scheme val="minor"/>
      </rPr>
      <t xml:space="preserve"> B a s i s d a t e n </t>
    </r>
    <r>
      <rPr>
        <sz val="12"/>
        <color theme="1"/>
        <rFont val="Wingdings"/>
        <charset val="2"/>
      </rPr>
      <t>Ü</t>
    </r>
  </si>
  <si>
    <r>
      <rPr>
        <sz val="12"/>
        <color theme="1"/>
        <rFont val="Wingdings"/>
        <charset val="2"/>
      </rPr>
      <t>Û</t>
    </r>
    <r>
      <rPr>
        <sz val="12"/>
        <color theme="1"/>
        <rFont val="Aptos Narrow"/>
        <family val="2"/>
      </rPr>
      <t xml:space="preserve"> </t>
    </r>
    <r>
      <rPr>
        <sz val="12"/>
        <color theme="1"/>
        <rFont val="Aptos Narrow"/>
        <family val="2"/>
        <scheme val="minor"/>
      </rPr>
      <t xml:space="preserve">A n t h r o p o m e t r i s c h e   D a t e n </t>
    </r>
    <r>
      <rPr>
        <sz val="12"/>
        <color theme="1"/>
        <rFont val="Wingdings"/>
        <charset val="2"/>
      </rPr>
      <t>Ü</t>
    </r>
  </si>
  <si>
    <r>
      <rPr>
        <sz val="12"/>
        <color theme="1"/>
        <rFont val="Wingdings"/>
        <charset val="2"/>
      </rPr>
      <t>Û</t>
    </r>
    <r>
      <rPr>
        <sz val="12"/>
        <color theme="1"/>
        <rFont val="Aptos Narrow"/>
        <family val="2"/>
      </rPr>
      <t xml:space="preserve"> </t>
    </r>
    <r>
      <rPr>
        <sz val="12"/>
        <color theme="1"/>
        <rFont val="Aptos Narrow"/>
        <family val="2"/>
        <scheme val="minor"/>
      </rPr>
      <t xml:space="preserve">T e s t d a t e n </t>
    </r>
    <r>
      <rPr>
        <sz val="12"/>
        <color theme="1"/>
        <rFont val="Wingdings"/>
        <charset val="2"/>
      </rPr>
      <t>Ü</t>
    </r>
  </si>
  <si>
    <t>Oberstufe</t>
  </si>
  <si>
    <t>Trainer ABC</t>
  </si>
  <si>
    <t>m</t>
  </si>
  <si>
    <t>J18</t>
  </si>
  <si>
    <t>Sitzgröße
in cm</t>
  </si>
  <si>
    <t>Herkunfts-
bundesland</t>
  </si>
  <si>
    <t>90sec Kastentest ab Jugend</t>
  </si>
  <si>
    <t>60sec Kastentest bis Schüler S14</t>
  </si>
  <si>
    <t>75sec Kastentest bis Schüler S16</t>
  </si>
  <si>
    <t>Die Umstellung auf die nächste Alterskategorie 
hat bei der Frühjahrstestung zu erfolgen!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</si>
</sst>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hh:mm;@"/>
    <numFmt numFmtId="166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Wingdings"/>
      <charset val="2"/>
    </font>
    <font>
      <i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b/>
      <sz val="1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1" applyNumberFormat="1" applyFont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1" applyNumberFormat="1" applyFont="1" applyProtection="1"/>
    <xf numFmtId="165" fontId="0" fillId="0" borderId="0" xfId="0" applyNumberFormat="1"/>
    <xf numFmtId="16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2" fontId="0" fillId="6" borderId="0" xfId="0" applyNumberFormat="1" applyFill="1" applyAlignment="1">
      <alignment horizontal="left" vertical="center"/>
    </xf>
    <xf numFmtId="0" fontId="0" fillId="6" borderId="0" xfId="0" applyFill="1" applyAlignment="1">
      <alignment horizontal="left" vertical="center" wrapText="1"/>
    </xf>
    <xf numFmtId="166" fontId="0" fillId="6" borderId="0" xfId="0" applyNumberFormat="1" applyFill="1" applyAlignment="1">
      <alignment horizontal="left" vertical="center" wrapText="1"/>
    </xf>
    <xf numFmtId="2" fontId="0" fillId="6" borderId="0" xfId="0" applyNumberFormat="1" applyFill="1" applyAlignment="1">
      <alignment horizontal="left" vertical="center" wrapText="1"/>
    </xf>
    <xf numFmtId="0" fontId="0" fillId="6" borderId="0" xfId="1" applyNumberFormat="1" applyFont="1" applyFill="1" applyAlignment="1" applyProtection="1">
      <alignment horizontal="left" vertical="center" wrapText="1"/>
    </xf>
    <xf numFmtId="165" fontId="0" fillId="6" borderId="0" xfId="0" applyNumberFormat="1" applyFill="1" applyAlignment="1">
      <alignment horizontal="left" vertical="center" wrapText="1"/>
    </xf>
    <xf numFmtId="166" fontId="0" fillId="0" borderId="0" xfId="1" applyNumberFormat="1" applyFont="1" applyProtection="1">
      <protection locked="0"/>
    </xf>
    <xf numFmtId="0" fontId="0" fillId="2" borderId="0" xfId="0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0" fillId="7" borderId="0" xfId="0" applyNumberFormat="1" applyFont="1" applyFill="1" applyAlignment="1">
      <alignment horizontal="center" wrapText="1"/>
    </xf>
    <xf numFmtId="14" fontId="0" fillId="7" borderId="0" xfId="0" applyNumberFormat="1" applyFill="1" applyAlignment="1">
      <alignment horizontal="center"/>
    </xf>
  </cellXfs>
  <cellStyles count="2">
    <cellStyle name="Komma" xfId="1" builtinId="3"/>
    <cellStyle name="Standard" xfId="0" builtinId="0"/>
  </cellStyles>
  <dxfs count="39">
    <dxf>
      <font>
        <b val="0"/>
      </font>
      <protection locked="0" hidden="0"/>
    </dxf>
    <dxf>
      <font>
        <b val="0"/>
      </font>
      <numFmt numFmtId="165" formatCode="hh:mm;@"/>
      <protection locked="0" hidden="0"/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"/>
      <protection locked="0" hidden="0"/>
    </dxf>
    <dxf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font>
        <b val="0"/>
      </font>
      <numFmt numFmtId="0" formatCode="General"/>
      <protection locked="1" hidden="0"/>
    </dxf>
    <dxf>
      <font>
        <b val="0"/>
      </font>
      <numFmt numFmtId="166" formatCode="0.0"/>
      <protection locked="0" hidden="0"/>
    </dxf>
    <dxf>
      <font>
        <b val="0"/>
      </font>
      <protection locked="0" hidden="0"/>
    </dxf>
    <dxf>
      <font>
        <b val="0"/>
      </font>
      <numFmt numFmtId="0" formatCode="General"/>
      <protection locked="1" hidden="0"/>
    </dxf>
    <dxf>
      <font>
        <b val="0"/>
      </font>
      <numFmt numFmtId="0" formatCode="General"/>
      <protection locked="1" hidden="0"/>
    </dxf>
    <dxf>
      <font>
        <b val="0"/>
      </font>
      <numFmt numFmtId="2" formatCode="0.00"/>
      <protection locked="0" hidden="0"/>
    </dxf>
    <dxf>
      <font>
        <b val="0"/>
      </font>
      <numFmt numFmtId="2" formatCode="0.00"/>
      <protection locked="0" hidden="0"/>
    </dxf>
    <dxf>
      <font>
        <b val="0"/>
      </font>
      <numFmt numFmtId="2" formatCode="0.00"/>
      <protection locked="0" hidden="0"/>
    </dxf>
    <dxf>
      <font>
        <b val="0"/>
      </font>
      <numFmt numFmtId="2" formatCode="0.00"/>
      <protection locked="0" hidden="0"/>
    </dxf>
    <dxf>
      <protection locked="0" hidden="0"/>
    </dxf>
    <dxf>
      <font>
        <b val="0"/>
      </font>
      <numFmt numFmtId="166" formatCode="0.0"/>
      <protection locked="1" hidden="0"/>
    </dxf>
    <dxf>
      <numFmt numFmtId="166" formatCode="0.0"/>
      <protection locked="0" hidden="0"/>
    </dxf>
    <dxf>
      <font>
        <b val="0"/>
      </font>
      <numFmt numFmtId="166" formatCode="0.0"/>
      <protection locked="0" hidden="0"/>
    </dxf>
    <dxf>
      <font>
        <b val="0"/>
      </font>
      <numFmt numFmtId="166" formatCode="0.0"/>
      <protection locked="0" hidden="0"/>
    </dxf>
    <dxf>
      <font>
        <b val="0"/>
      </font>
      <numFmt numFmtId="166" formatCode="0.0"/>
      <protection locked="0" hidden="0"/>
    </dxf>
    <dxf>
      <font>
        <b val="0"/>
      </font>
      <alignment horizontal="center" textRotation="0" wrapText="0" indent="0" justifyLastLine="0" shrinkToFit="0" readingOrder="0"/>
      <protection locked="0" hidden="0"/>
    </dxf>
    <dxf>
      <font>
        <b val="0"/>
      </font>
      <numFmt numFmtId="166" formatCode="0.0"/>
      <protection locked="1" hidden="0"/>
    </dxf>
    <dxf>
      <font>
        <b val="0"/>
      </font>
      <numFmt numFmtId="19" formatCode="dd/mm/yyyy"/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numFmt numFmtId="0" formatCode="General"/>
      <protection locked="1" hidden="0"/>
    </dxf>
    <dxf>
      <font>
        <b val="0"/>
      </font>
      <protection locked="0" hidden="0"/>
    </dxf>
    <dxf>
      <font>
        <b val="0"/>
      </font>
      <protection locked="0" hidden="0"/>
    </dxf>
    <dxf>
      <font>
        <b val="0"/>
      </font>
      <numFmt numFmtId="19" formatCode="dd/mm/yyyy"/>
      <protection locked="0" hidden="0"/>
    </dxf>
    <dxf>
      <font>
        <b val="0"/>
      </font>
      <protection locked="0" hidden="0"/>
    </dxf>
    <dxf>
      <font>
        <b val="0"/>
      </font>
      <alignment horizontal="left" vertical="center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61913</xdr:rowOff>
    </xdr:from>
    <xdr:to>
      <xdr:col>13</xdr:col>
      <xdr:colOff>160378</xdr:colOff>
      <xdr:row>3</xdr:row>
      <xdr:rowOff>112242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BD84D2-5122-4F9B-93B4-A3E6A058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4463" y="61913"/>
          <a:ext cx="2246353" cy="59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309562</xdr:colOff>
      <xdr:row>0</xdr:row>
      <xdr:rowOff>128588</xdr:rowOff>
    </xdr:from>
    <xdr:to>
      <xdr:col>2</xdr:col>
      <xdr:colOff>471487</xdr:colOff>
      <xdr:row>3</xdr:row>
      <xdr:rowOff>74013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2DF9903-CC9E-46C5-A9FD-49E8914D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562" y="128588"/>
          <a:ext cx="2052638" cy="4883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0</xdr:row>
      <xdr:rowOff>129048</xdr:rowOff>
    </xdr:from>
    <xdr:to>
      <xdr:col>15</xdr:col>
      <xdr:colOff>653304</xdr:colOff>
      <xdr:row>3</xdr:row>
      <xdr:rowOff>57936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3480DF3-C445-4A8B-B584-7B74DCEBD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3813" y="129048"/>
          <a:ext cx="1843929" cy="4718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hilipp Oberhauser" id="{65511A5D-987D-462D-8A3F-6E5BC64B911E}" userId="S::philipp.oberhauser@skiaustria.at::88110e8e-aca2-475a-9cbd-1d42ffec2d9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DD4C82-32AD-4793-A0D2-2CBB3C200FC1}" name="Tabelle1" displayName="Tabelle1" ref="A7:AK103" totalsRowShown="0" headerRowDxfId="38" dataDxfId="37">
  <autoFilter ref="A7:AK103" xr:uid="{C7DD4C82-32AD-4793-A0D2-2CBB3C200FC1}"/>
  <tableColumns count="37">
    <tableColumn id="1" xr3:uid="{8DEB0830-2073-4E12-9CA0-EB19053F4614}" name="Testdatum" dataDxfId="36"/>
    <tableColumn id="3" xr3:uid="{B26D8456-E84F-49D3-AF54-B98625246EB6}" name="Nachname" dataDxfId="35"/>
    <tableColumn id="4" xr3:uid="{D57A03C3-ECD9-481A-A8BA-F3EDB0A103A5}" name="Vorname" dataDxfId="34"/>
    <tableColumn id="5" xr3:uid="{E700B514-6356-47A2-937C-8306A7B3D1AE}" name="NameGesamt" dataDxfId="33">
      <calculatedColumnFormula>CONCATENATE(Tabelle1[[#This Row],[Nachname]]," ",Tabelle1[[#This Row],[Vorname]])</calculatedColumnFormula>
    </tableColumn>
    <tableColumn id="6" xr3:uid="{CDF5B8BB-8A47-4995-94F0-5AC0D990702F}" name="Disziplin ÖSV" dataDxfId="32"/>
    <tableColumn id="7" xr3:uid="{DCD89E44-2E47-46A0-B16E-E9FCE9301770}" name="Testort" dataDxfId="31"/>
    <tableColumn id="8" xr3:uid="{715D5C4F-DB8D-411B-998B-7A313BFFC4D0}" name="Schule" dataDxfId="30"/>
    <tableColumn id="9" xr3:uid="{573E313D-6362-4913-B1AF-65413319E92C}" name="Schultyp" dataDxfId="29"/>
    <tableColumn id="10" xr3:uid="{061A76A0-0E68-4897-A18C-A7E63936D015}" name="Herkunfts-_x000a_bundesland" dataDxfId="28"/>
    <tableColumn id="11" xr3:uid="{CAD4419E-2B38-4CE7-A897-6BCF86404289}" name="Testleiter" dataDxfId="27"/>
    <tableColumn id="12" xr3:uid="{406DD76E-C42E-46A0-B1CD-A5D16029BF9A}" name="Geschlecht" dataDxfId="26"/>
    <tableColumn id="13" xr3:uid="{66D82893-4912-42D3-89C0-F7692235653B}" name="Geb. Datum _x000a_[TT.MM.JJJJ]" dataDxfId="25"/>
    <tableColumn id="14" xr3:uid="{0402AD25-BEAC-4F65-AE1A-FAB385133F2D}" name="Alter [J]" dataDxfId="24">
      <calculatedColumnFormula>IF(OR(Tabelle1[[#This Row],[Geb. Datum 
'[TT.MM.JJJJ']]]="",Tabelle1[[#This Row],[Testdatum]]=""),"",ROUNDDOWN(YEARFRAC(Tabelle1[[#This Row],[Testdatum]],Tabelle1[[#This Row],[Geb. Datum 
'[TT.MM.JJJJ']]]),1))</calculatedColumnFormula>
    </tableColumn>
    <tableColumn id="15" xr3:uid="{F5498C36-B822-43D4-850B-9F5529648D98}" name="A-Kategorie" dataDxfId="23"/>
    <tableColumn id="16" xr3:uid="{CA05B855-2586-42A6-88C9-EB8755F9A73B}" name="Gewicht_x000a_in kg" dataDxfId="22"/>
    <tableColumn id="17" xr3:uid="{CC3DAA37-CED0-4E65-AFA8-091760613098}" name="Größe_x000a_in cm" dataDxfId="21"/>
    <tableColumn id="18" xr3:uid="{F7426F28-F25D-4197-B1EB-76CB37971210}" name="Podesthöhe_x000a_in cm" dataDxfId="20"/>
    <tableColumn id="21" xr3:uid="{6E475390-F162-4862-84B3-21D161D52472}" name="Sitzgröße_x000a_in cm" dataDxfId="19"/>
    <tableColumn id="19" xr3:uid="{78675C2F-C704-433A-896C-2475E7D8874D}" name="Beinlänge_x000a_in cm" dataDxfId="18">
      <calculatedColumnFormula>IF(OR(Tabelle1[[#This Row],[Größe
in cm]]="",Tabelle1[[#This Row],[Podesthöhe
in cm]]="",Tabelle1[[#This Row],[Sitzgröße
in cm]]=""),"",Tabelle1[[#This Row],[Größe
in cm]]+Tabelle1[[#This Row],[Podesthöhe
in cm]]-Tabelle1[[#This Row],[Sitzgröße
in cm]])</calculatedColumnFormula>
    </tableColumn>
    <tableColumn id="22" xr3:uid="{FBEEEEB4-5E4D-4CCA-9AAB-A54262F24DB0}" name="Kniebeuge" dataDxfId="17"/>
    <tableColumn id="23" xr3:uid="{5812FD4E-EFF3-43D6-8499-FF7F169CA36F}" name="5mV1" dataDxfId="16"/>
    <tableColumn id="24" xr3:uid="{1B6198F3-29CC-429D-A8F8-B16AC7BF68D7}" name="30mV1" dataDxfId="15"/>
    <tableColumn id="25" xr3:uid="{5F5F010F-3B7B-4A87-BAC2-EA2649AA0324}" name="5mV2" dataDxfId="14"/>
    <tableColumn id="26" xr3:uid="{095980B0-1787-4300-92F3-44C7CDEF21AA}" name="30mV2" dataDxfId="13"/>
    <tableColumn id="29" xr3:uid="{0CBB5A07-99C7-40CE-8A62-B56837A2E61B}" name="5mVbest" dataDxfId="12">
      <calculatedColumnFormula>IF(AND(Tabelle1[[#This Row],[5mV1]]="",Tabelle1[[#This Row],[5mV2]]=""),"",MIN(Tabelle1[[#This Row],[5mV1]],Tabelle1[[#This Row],[5mV2]]))</calculatedColumnFormula>
    </tableColumn>
    <tableColumn id="31" xr3:uid="{C77348BA-E0C3-468C-AEC6-1C087AD74ECC}" name="30mVbest" dataDxfId="11">
      <calculatedColumnFormula>IF(AND(Tabelle1[[#This Row],[30mV1]]="",Tabelle1[[#This Row],[30mV2]]=""),"",MIN(Tabelle1[[#This Row],[30mV1]],Tabelle1[[#This Row],[30mV2]]))</calculatedColumnFormula>
    </tableColumn>
    <tableColumn id="33" xr3:uid="{CD4FAB5A-3CF8-4E9E-801A-FB6CD4D4D1EC}" name="Toes to Bar" dataDxfId="10"/>
    <tableColumn id="32" xr3:uid="{5B062170-53EC-4D56-B443-F7E74422DDDF}" name="Standweitsprung in cm" dataDxfId="9"/>
    <tableColumn id="34" xr3:uid="{CDC943E2-209F-4F36-B584-7A9AF1D700FC}" name="Hürdenhöhe _x000a_in cm" dataDxfId="8">
      <calculatedColumnFormula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calculatedColumnFormula>
    </tableColumn>
    <tableColumn id="27" xr3:uid="{791B174F-A134-4578-90B4-1765833C7EC4}" name="Hürden Boomerang _x000a_Test V1" dataDxfId="7"/>
    <tableColumn id="28" xr3:uid="{24636236-CF20-460C-B3F1-0FE1D47AA661}" name="Hürden Boomerang _x000a_Test V2" dataDxfId="6"/>
    <tableColumn id="30" xr3:uid="{15B5206E-C52D-48C8-9226-9D9131DD48BD}" name="Klimmzüge" dataDxfId="5"/>
    <tableColumn id="2" xr3:uid="{EAEC90F9-62FB-4EEC-8D29-6B3A3F8FD1AF}" name="60sec Kastentest bis Schüler S14" dataDxfId="4" dataCellStyle="Komma"/>
    <tableColumn id="20" xr3:uid="{7A42B837-E96A-4F96-9B71-40FECB5198AF}" name="75sec Kastentest bis Schüler S16" dataDxfId="3" dataCellStyle="Komma"/>
    <tableColumn id="36" xr3:uid="{16008DD4-2C79-4870-A39C-0CFF0573CE96}" name="90sec Kastentest ab Jugend" dataDxfId="2" dataCellStyle="Komma"/>
    <tableColumn id="35" xr3:uid="{D3C9E6A3-DFF9-4BC4-9AD3-3ECC7C0CC054}" name="3000m Zeit_x000a_mm:ss" dataDxfId="1"/>
    <tableColumn id="38" xr3:uid="{D39FA52F-290B-4D7E-9D0D-258292ED2E4C}" name="Anmerkung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4-08-25T12:49:17.74" personId="{65511A5D-987D-462D-8A3F-6E5BC64B911E}" id="{F68B43B5-B21D-4E4B-AA1A-34CB046C6CEC}">
    <text xml:space="preserve">Automatische Berechnung
</text>
  </threadedComment>
  <threadedComment ref="I7" dT="2025-04-28T09:33:26.96" personId="{65511A5D-987D-462D-8A3F-6E5BC64B911E}" id="{5EE8E129-B73E-4E6C-AA51-EAAA3BA1E109}">
    <text xml:space="preserve">Es handelst sich um das Herkunftsbundesland und nicht ums Bundesland, wo die Schule ist oder getestet wurde. 
</text>
  </threadedComment>
  <threadedComment ref="M7" dT="2024-08-25T12:46:46.97" personId="{65511A5D-987D-462D-8A3F-6E5BC64B911E}" id="{6D167286-E480-477A-B62D-77071C69ADCF}">
    <text>Automatische Berechnung</text>
  </threadedComment>
  <threadedComment ref="O7" dT="2024-08-25T12:44:15.30" personId="{65511A5D-987D-462D-8A3F-6E5BC64B911E}" id="{68D4B026-3B5C-4355-99C3-2825D8AFEC8D}">
    <text>Auf 0,1 kg genau</text>
  </threadedComment>
  <threadedComment ref="P7" dT="2024-08-25T12:44:37.61" personId="{65511A5D-987D-462D-8A3F-6E5BC64B911E}" id="{9179259C-04EA-40F7-B40A-E1B11633AC7B}">
    <text>Auf 0,5 cm genau</text>
  </threadedComment>
  <threadedComment ref="Q7" dT="2024-08-25T12:45:30.26" personId="{65511A5D-987D-462D-8A3F-6E5BC64B911E}" id="{8CAF6FEE-C917-420F-A2E9-0893CDCF8217}">
    <text>Nur bis 14 Jahren relevant!
Auf 0,5 cm genau</text>
  </threadedComment>
  <threadedComment ref="R7" dT="2024-08-25T12:45:52.10" personId="{65511A5D-987D-462D-8A3F-6E5BC64B911E}" id="{B7C174EE-8369-488C-8CB2-6472F14466A6}">
    <text>Nur bis 14 Jahren relevant!
Auf 0,5 cm genau</text>
  </threadedComment>
  <threadedComment ref="S7" dT="2024-08-28T13:43:21.47" personId="{65511A5D-987D-462D-8A3F-6E5BC64B911E}" id="{E08421F0-0C4C-4A6B-BD03-CAAB200D6193}">
    <text>Nur bis 14 Jahren relevant!Automatische Berechnung</text>
  </threadedComment>
  <threadedComment ref="T7" dT="2024-08-25T12:47:33.12" personId="{65511A5D-987D-462D-8A3F-6E5BC64B911E}" id="{AA152EAE-392D-46CD-9D39-32D2479BACF6}">
    <text>Anzahl Punkte (0-10)</text>
  </threadedComment>
  <threadedComment ref="U7" dT="2024-08-25T12:48:26.91" personId="{65511A5D-987D-462D-8A3F-6E5BC64B911E}" id="{314C0876-F489-406D-A14A-0907C89B2881}">
    <text>Zeit in Sekunden</text>
  </threadedComment>
  <threadedComment ref="V7" dT="2024-08-25T12:48:41.93" personId="{65511A5D-987D-462D-8A3F-6E5BC64B911E}" id="{A064ED8A-029D-44EE-8988-D8CB303EE7C6}">
    <text>Zeit in Sekunden</text>
  </threadedComment>
  <threadedComment ref="W7" dT="2024-08-25T12:48:48.51" personId="{65511A5D-987D-462D-8A3F-6E5BC64B911E}" id="{4A12E3E2-5C27-42A7-9CD4-5195ABA6A098}">
    <text>Zeit in Sekunden</text>
  </threadedComment>
  <threadedComment ref="X7" dT="2024-08-25T12:48:51.99" personId="{65511A5D-987D-462D-8A3F-6E5BC64B911E}" id="{A18F13A9-3702-4EB1-8141-8FC1CC6E04E4}">
    <text>Zeit in Sekunden</text>
  </threadedComment>
  <threadedComment ref="Y7" dT="2024-08-25T12:49:05.06" personId="{65511A5D-987D-462D-8A3F-6E5BC64B911E}" id="{D40CDD84-7440-4673-A3D2-A4F7B42650C0}">
    <text>Automatische Berechnung</text>
  </threadedComment>
  <threadedComment ref="Z7" dT="2024-08-25T12:49:08.30" personId="{65511A5D-987D-462D-8A3F-6E5BC64B911E}" id="{837833D8-FFE2-423D-B872-E41C4A7D2809}">
    <text xml:space="preserve">Automatische Berechnung
</text>
  </threadedComment>
  <threadedComment ref="AA7" dT="2024-08-25T12:54:11.22" personId="{65511A5D-987D-462D-8A3F-6E5BC64B911E}" id="{D82CD07B-00FA-4DC2-8B50-622FB00015DD}">
    <text>Anzahl der Wiederholungen</text>
  </threadedComment>
  <threadedComment ref="AB7" dT="2024-08-25T12:52:59.11" personId="{65511A5D-987D-462D-8A3F-6E5BC64B911E}" id="{C7838183-E6C3-4D10-BAC6-3F5F3FC95306}">
    <text>Auf 0,5 cm genau</text>
  </threadedComment>
  <threadedComment ref="AC7" dT="2024-08-25T12:54:51.33" personId="{65511A5D-987D-462D-8A3F-6E5BC64B911E}" id="{31F870A9-DD96-4506-9F89-29D6BB023AFC}">
    <text>Hürden Boomerang Höhe (auf 1 cm genau)
Wird aufgrund der Körpergröße automatisch angegeben!</text>
  </threadedComment>
  <threadedComment ref="AD7" dT="2024-08-25T12:56:36.51" personId="{65511A5D-987D-462D-8A3F-6E5BC64B911E}" id="{1567389E-B8E9-41B3-9E51-BC357EB7BE08}">
    <text>Zeit in Sekunden
auf 0,01s genau</text>
  </threadedComment>
  <threadedComment ref="AE7" dT="2024-08-25T12:56:36.51" personId="{65511A5D-987D-462D-8A3F-6E5BC64B911E}" id="{51D95338-2BFC-4C66-B66C-D39C84A99408}">
    <text>Zeit in Sekunden
auf 0,01s genau</text>
  </threadedComment>
  <threadedComment ref="AF7" dT="2024-08-25T12:58:11.94" personId="{65511A5D-987D-462D-8A3F-6E5BC64B911E}" id="{7DFADB47-A6D8-44A3-BD8D-CFFED32D2BAE}">
    <text>Anzahl der Wiederholungen</text>
  </threadedComment>
  <threadedComment ref="AG7" dT="2025-04-28T09:36:28.81" personId="{65511A5D-987D-462D-8A3F-6E5BC64B911E}" id="{90847073-6C91-42E2-AB4F-AC7D9DA32F98}">
    <text xml:space="preserve">Anzahl der Wiederholungen
</text>
  </threadedComment>
  <threadedComment ref="AH7" dT="2025-04-28T09:36:32.91" personId="{65511A5D-987D-462D-8A3F-6E5BC64B911E}" id="{08DA2237-F2AF-4A9A-84CE-2B0837E6D7B5}">
    <text xml:space="preserve">Anzahl der Wiederholungen
</text>
  </threadedComment>
  <threadedComment ref="AI7" dT="2024-08-25T12:59:00.73" personId="{65511A5D-987D-462D-8A3F-6E5BC64B911E}" id="{03AAC99C-C362-419A-A571-99741E9C0C3F}">
    <text>Anzahl der Wiederholungen</text>
  </threadedComment>
  <threadedComment ref="AJ7" dT="2024-08-28T13:52:40.77" personId="{65511A5D-987D-462D-8A3F-6E5BC64B911E}" id="{F5B3B970-54D3-4F10-BAD5-6DA117A5BF1E}">
    <text>Messgenauigkeit 1 Sekunde!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A25C-FC3F-407B-8C14-E5AD61468AF8}">
  <dimension ref="A1:AN103"/>
  <sheetViews>
    <sheetView tabSelected="1" zoomScaleNormal="100" workbookViewId="0">
      <selection activeCell="L17" sqref="L17"/>
    </sheetView>
  </sheetViews>
  <sheetFormatPr baseColWidth="10" defaultRowHeight="14.25" x14ac:dyDescent="0.45"/>
  <cols>
    <col min="1" max="1" width="13.86328125" style="1" customWidth="1"/>
    <col min="2" max="2" width="12.59765625" style="1" customWidth="1"/>
    <col min="3" max="3" width="11.265625" style="1" customWidth="1"/>
    <col min="4" max="4" width="20" hidden="1" customWidth="1"/>
    <col min="5" max="5" width="13.46484375" style="1" customWidth="1"/>
    <col min="6" max="6" width="10.33203125" style="1" customWidth="1"/>
    <col min="7" max="7" width="17.3984375" style="1" customWidth="1"/>
    <col min="8" max="8" width="11.6640625" style="1" customWidth="1"/>
    <col min="9" max="9" width="15.06640625" style="1" customWidth="1"/>
    <col min="10" max="10" width="18.3984375" style="1" customWidth="1"/>
    <col min="11" max="11" width="10.6640625" style="1" customWidth="1"/>
    <col min="12" max="12" width="12.9296875" style="4" customWidth="1"/>
    <col min="13" max="13" width="8" customWidth="1"/>
    <col min="14" max="14" width="10.6640625" style="6"/>
    <col min="15" max="18" width="10.6640625" style="8"/>
    <col min="19" max="19" width="10.6640625" style="9"/>
    <col min="21" max="24" width="10.6640625" style="2"/>
    <col min="27" max="27" width="11.59765625" style="8" bestFit="1" customWidth="1"/>
    <col min="28" max="28" width="14.6640625" style="1" customWidth="1"/>
    <col min="29" max="29" width="10.6640625" style="1"/>
    <col min="30" max="30" width="17.796875" style="2" customWidth="1"/>
    <col min="31" max="31" width="17.33203125" style="2" customWidth="1"/>
    <col min="32" max="32" width="11.73046875" style="1" bestFit="1" customWidth="1"/>
    <col min="33" max="34" width="14.59765625" style="7" customWidth="1"/>
    <col min="35" max="35" width="15.265625" style="7" bestFit="1" customWidth="1"/>
    <col min="36" max="36" width="10.3984375" style="5" customWidth="1"/>
    <col min="37" max="37" width="18.1328125" style="1" customWidth="1"/>
    <col min="38" max="16384" width="10.6640625" style="1"/>
  </cols>
  <sheetData>
    <row r="1" spans="1:40" ht="14.25" customHeight="1" x14ac:dyDescent="0.45">
      <c r="A1" s="32"/>
      <c r="B1" s="32"/>
      <c r="C1" s="32"/>
      <c r="D1" s="32"/>
      <c r="E1" s="37" t="s">
        <v>20</v>
      </c>
      <c r="F1" s="37"/>
      <c r="G1" s="37"/>
      <c r="H1" s="37"/>
      <c r="I1" s="37"/>
      <c r="J1" s="37"/>
      <c r="K1" s="38"/>
      <c r="L1" s="38"/>
      <c r="M1" s="38"/>
      <c r="N1" s="38"/>
      <c r="O1" s="38"/>
      <c r="P1" s="38"/>
      <c r="Q1" s="9"/>
      <c r="R1" s="9"/>
      <c r="U1" s="13"/>
      <c r="V1" s="13"/>
      <c r="W1" s="13"/>
      <c r="X1" s="13"/>
      <c r="AA1" s="9"/>
      <c r="AB1"/>
      <c r="AC1"/>
      <c r="AD1" s="13"/>
      <c r="AE1" s="13"/>
      <c r="AF1"/>
      <c r="AG1" s="14"/>
      <c r="AH1" s="14"/>
      <c r="AI1" s="14"/>
      <c r="AJ1" s="15"/>
      <c r="AK1"/>
    </row>
    <row r="2" spans="1:40" ht="14.25" customHeight="1" x14ac:dyDescent="0.45">
      <c r="A2" s="32"/>
      <c r="B2" s="32"/>
      <c r="C2" s="32"/>
      <c r="D2" s="32"/>
      <c r="E2" s="37"/>
      <c r="F2" s="37"/>
      <c r="G2" s="37"/>
      <c r="H2" s="37"/>
      <c r="I2" s="37"/>
      <c r="J2" s="37"/>
      <c r="K2" s="38"/>
      <c r="L2" s="38"/>
      <c r="M2" s="38"/>
      <c r="N2" s="38"/>
      <c r="O2" s="38"/>
      <c r="P2" s="38"/>
      <c r="Q2" s="9"/>
      <c r="R2" s="9"/>
      <c r="U2" s="13"/>
      <c r="V2" s="13"/>
      <c r="W2" s="13"/>
      <c r="X2" s="13"/>
      <c r="AA2" s="9"/>
      <c r="AB2"/>
      <c r="AC2"/>
      <c r="AD2" s="13"/>
      <c r="AE2" s="13"/>
      <c r="AF2"/>
      <c r="AG2" s="14"/>
      <c r="AH2" s="14"/>
      <c r="AI2" s="14"/>
      <c r="AJ2" s="15"/>
      <c r="AK2"/>
    </row>
    <row r="3" spans="1:40" ht="14.25" customHeight="1" x14ac:dyDescent="0.45">
      <c r="A3" s="32"/>
      <c r="B3" s="32"/>
      <c r="C3" s="32"/>
      <c r="D3" s="32"/>
      <c r="E3" s="37"/>
      <c r="F3" s="37"/>
      <c r="G3" s="37"/>
      <c r="H3" s="37"/>
      <c r="I3" s="37"/>
      <c r="J3" s="37"/>
      <c r="K3" s="38"/>
      <c r="L3" s="38"/>
      <c r="M3" s="38"/>
      <c r="N3" s="38"/>
      <c r="O3" s="38"/>
      <c r="P3" s="38"/>
      <c r="Q3" s="9"/>
      <c r="R3" s="9"/>
      <c r="U3" s="13"/>
      <c r="V3" s="13"/>
      <c r="W3" s="13"/>
      <c r="X3" s="13"/>
      <c r="AA3" s="9"/>
      <c r="AB3"/>
      <c r="AC3"/>
      <c r="AD3" s="13"/>
      <c r="AE3" s="13"/>
      <c r="AF3"/>
      <c r="AG3" s="14"/>
      <c r="AH3" s="14"/>
      <c r="AI3" s="14"/>
      <c r="AJ3" s="15"/>
      <c r="AK3"/>
    </row>
    <row r="4" spans="1:40" ht="14.25" customHeight="1" x14ac:dyDescent="0.45">
      <c r="A4" s="32"/>
      <c r="B4" s="32"/>
      <c r="C4" s="32"/>
      <c r="D4" s="32"/>
      <c r="E4" s="37"/>
      <c r="F4" s="37"/>
      <c r="G4" s="37"/>
      <c r="H4" s="37"/>
      <c r="I4" s="37"/>
      <c r="J4" s="37"/>
      <c r="K4" s="38"/>
      <c r="L4" s="38"/>
      <c r="M4" s="38"/>
      <c r="N4" s="38"/>
      <c r="O4" s="38"/>
      <c r="P4" s="38"/>
      <c r="Q4" s="9"/>
      <c r="R4" s="9"/>
      <c r="U4" s="13"/>
      <c r="V4" s="13"/>
      <c r="W4" s="13"/>
      <c r="X4" s="13"/>
      <c r="AA4" s="9"/>
      <c r="AB4"/>
      <c r="AC4"/>
      <c r="AD4" s="13"/>
      <c r="AE4" s="13"/>
      <c r="AF4"/>
      <c r="AG4" s="14"/>
      <c r="AH4" s="14"/>
      <c r="AI4" s="14"/>
      <c r="AJ4" s="15"/>
      <c r="AK4"/>
    </row>
    <row r="5" spans="1:40" ht="30" customHeight="1" x14ac:dyDescent="0.45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39" t="s">
        <v>51</v>
      </c>
      <c r="M5" s="40"/>
      <c r="N5" s="40"/>
      <c r="O5" s="12"/>
      <c r="P5" s="9"/>
      <c r="Q5" s="9"/>
      <c r="R5" s="9"/>
      <c r="U5" s="13"/>
      <c r="V5" s="13"/>
      <c r="W5" s="13"/>
      <c r="X5" s="13"/>
      <c r="AA5" s="9"/>
      <c r="AB5"/>
      <c r="AC5"/>
      <c r="AD5" s="13"/>
      <c r="AE5" s="13"/>
      <c r="AF5"/>
      <c r="AG5" s="14"/>
      <c r="AH5" s="14"/>
      <c r="AI5" s="14"/>
      <c r="AJ5" s="15"/>
      <c r="AK5"/>
    </row>
    <row r="6" spans="1:40" ht="19.5" customHeight="1" x14ac:dyDescent="0.45">
      <c r="A6" s="33" t="s">
        <v>39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 t="s">
        <v>40</v>
      </c>
      <c r="P6" s="36"/>
      <c r="Q6" s="36"/>
      <c r="R6" s="36"/>
      <c r="S6" s="36"/>
      <c r="T6" s="30" t="s">
        <v>41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40" s="3" customFormat="1" ht="41.35" customHeight="1" x14ac:dyDescent="0.45">
      <c r="A7" s="16" t="s">
        <v>0</v>
      </c>
      <c r="B7" s="17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29" t="s">
        <v>47</v>
      </c>
      <c r="J7" s="17" t="s">
        <v>8</v>
      </c>
      <c r="K7" s="17" t="s">
        <v>9</v>
      </c>
      <c r="L7" s="18" t="s">
        <v>26</v>
      </c>
      <c r="M7" s="17" t="s">
        <v>10</v>
      </c>
      <c r="N7" s="19" t="s">
        <v>11</v>
      </c>
      <c r="O7" s="20" t="s">
        <v>22</v>
      </c>
      <c r="P7" s="20" t="s">
        <v>21</v>
      </c>
      <c r="Q7" s="20" t="s">
        <v>28</v>
      </c>
      <c r="R7" s="20" t="s">
        <v>46</v>
      </c>
      <c r="S7" s="20" t="s">
        <v>29</v>
      </c>
      <c r="T7" s="21" t="s">
        <v>23</v>
      </c>
      <c r="U7" s="22" t="s">
        <v>12</v>
      </c>
      <c r="V7" s="22" t="s">
        <v>13</v>
      </c>
      <c r="W7" s="22" t="s">
        <v>14</v>
      </c>
      <c r="X7" s="22" t="s">
        <v>15</v>
      </c>
      <c r="Y7" s="23" t="s">
        <v>17</v>
      </c>
      <c r="Z7" s="21" t="s">
        <v>18</v>
      </c>
      <c r="AA7" s="21" t="s">
        <v>24</v>
      </c>
      <c r="AB7" s="24" t="s">
        <v>27</v>
      </c>
      <c r="AC7" s="23" t="s">
        <v>30</v>
      </c>
      <c r="AD7" s="25" t="s">
        <v>31</v>
      </c>
      <c r="AE7" s="25" t="s">
        <v>32</v>
      </c>
      <c r="AF7" s="21" t="s">
        <v>25</v>
      </c>
      <c r="AG7" s="26" t="s">
        <v>49</v>
      </c>
      <c r="AH7" s="26" t="s">
        <v>50</v>
      </c>
      <c r="AI7" s="26" t="s">
        <v>48</v>
      </c>
      <c r="AJ7" s="27" t="s">
        <v>19</v>
      </c>
      <c r="AK7" s="21" t="s">
        <v>16</v>
      </c>
    </row>
    <row r="8" spans="1:40" x14ac:dyDescent="0.45">
      <c r="A8" s="4">
        <v>45529</v>
      </c>
      <c r="B8" s="1" t="s">
        <v>33</v>
      </c>
      <c r="C8" s="1" t="s">
        <v>34</v>
      </c>
      <c r="D8" t="str">
        <f>CONCATENATE(Tabelle1[[#This Row],[Nachname]]," ",Tabelle1[[#This Row],[Vorname]])</f>
        <v>Mustermann Max</v>
      </c>
      <c r="E8" s="1" t="s">
        <v>35</v>
      </c>
      <c r="F8" s="1" t="s">
        <v>36</v>
      </c>
      <c r="G8" s="1" t="s">
        <v>37</v>
      </c>
      <c r="H8" s="1" t="s">
        <v>42</v>
      </c>
      <c r="I8" s="1" t="s">
        <v>38</v>
      </c>
      <c r="J8" s="1" t="s">
        <v>43</v>
      </c>
      <c r="K8" s="1" t="s">
        <v>44</v>
      </c>
      <c r="L8" s="4">
        <v>39016</v>
      </c>
      <c r="M8" s="9">
        <f>IF(OR(Tabelle1[[#This Row],[Geb. Datum 
'[TT.MM.JJJJ']]]="",Tabelle1[[#This Row],[Testdatum]]=""),"",ROUNDDOWN(YEARFRAC(Tabelle1[[#This Row],[Testdatum]],Tabelle1[[#This Row],[Geb. Datum 
'[TT.MM.JJJJ']]]),1))</f>
        <v>17.8</v>
      </c>
      <c r="N8" s="6" t="s">
        <v>45</v>
      </c>
      <c r="O8" s="8">
        <v>76</v>
      </c>
      <c r="P8" s="8">
        <v>155</v>
      </c>
      <c r="Q8" s="8">
        <v>44</v>
      </c>
      <c r="R8" s="8">
        <v>121</v>
      </c>
      <c r="S8" s="9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>78</v>
      </c>
      <c r="T8" s="1">
        <v>6</v>
      </c>
      <c r="U8" s="2">
        <v>0.99</v>
      </c>
      <c r="V8" s="2">
        <v>4</v>
      </c>
      <c r="W8" s="2">
        <v>1</v>
      </c>
      <c r="X8" s="2">
        <v>3.87</v>
      </c>
      <c r="Y8">
        <f>IF(AND(Tabelle1[[#This Row],[5mV1]]="",Tabelle1[[#This Row],[5mV2]]=""),"",MIN(Tabelle1[[#This Row],[5mV1]],Tabelle1[[#This Row],[5mV2]]))</f>
        <v>0.99</v>
      </c>
      <c r="Z8">
        <f>IF(AND(Tabelle1[[#This Row],[30mV1]]="",Tabelle1[[#This Row],[30mV2]]=""),"",MIN(Tabelle1[[#This Row],[30mV1]],Tabelle1[[#This Row],[30mV2]]))</f>
        <v>3.87</v>
      </c>
      <c r="AA8" s="1">
        <v>22</v>
      </c>
      <c r="AB8" s="8">
        <v>312</v>
      </c>
      <c r="AC8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>62</v>
      </c>
      <c r="AD8" s="2">
        <v>8.2200000000000006</v>
      </c>
      <c r="AE8" s="2">
        <v>8.33</v>
      </c>
      <c r="AF8" s="1">
        <v>12</v>
      </c>
      <c r="AG8" s="28"/>
      <c r="AH8" s="28"/>
      <c r="AI8" s="7">
        <v>111</v>
      </c>
      <c r="AJ8" s="5">
        <v>0.49652777777777779</v>
      </c>
      <c r="AN8" s="2"/>
    </row>
    <row r="9" spans="1:40" x14ac:dyDescent="0.45">
      <c r="A9" s="4"/>
      <c r="D9" t="str">
        <f>CONCATENATE(Tabelle1[[#This Row],[Nachname]]," ",Tabelle1[[#This Row],[Vorname]])</f>
        <v xml:space="preserve"> </v>
      </c>
      <c r="M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" s="1"/>
      <c r="Y9" t="str">
        <f>IF(AND(Tabelle1[[#This Row],[5mV1]]="",Tabelle1[[#This Row],[5mV2]]=""),"",MIN(Tabelle1[[#This Row],[5mV1]],Tabelle1[[#This Row],[5mV2]]))</f>
        <v/>
      </c>
      <c r="Z9" t="str">
        <f>IF(AND(Tabelle1[[#This Row],[30mV1]]="",Tabelle1[[#This Row],[30mV2]]=""),"",MIN(Tabelle1[[#This Row],[30mV1]],Tabelle1[[#This Row],[30mV2]]))</f>
        <v/>
      </c>
      <c r="AA9" s="1"/>
      <c r="AB9" s="8"/>
      <c r="AC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" s="28"/>
      <c r="AH9" s="28"/>
    </row>
    <row r="10" spans="1:40" x14ac:dyDescent="0.45">
      <c r="A10" s="4"/>
      <c r="D10" t="str">
        <f>CONCATENATE(Tabelle1[[#This Row],[Nachname]]," ",Tabelle1[[#This Row],[Vorname]])</f>
        <v xml:space="preserve"> </v>
      </c>
      <c r="M1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0" s="1"/>
      <c r="Y10" t="str">
        <f>IF(AND(Tabelle1[[#This Row],[5mV1]]="",Tabelle1[[#This Row],[5mV2]]=""),"",MIN(Tabelle1[[#This Row],[5mV1]],Tabelle1[[#This Row],[5mV2]]))</f>
        <v/>
      </c>
      <c r="Z10" t="str">
        <f>IF(AND(Tabelle1[[#This Row],[30mV1]]="",Tabelle1[[#This Row],[30mV2]]=""),"",MIN(Tabelle1[[#This Row],[30mV1]],Tabelle1[[#This Row],[30mV2]]))</f>
        <v/>
      </c>
      <c r="AA10" s="1"/>
      <c r="AB10" s="8"/>
      <c r="AC1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0" s="28"/>
      <c r="AH10" s="28"/>
    </row>
    <row r="11" spans="1:40" x14ac:dyDescent="0.45">
      <c r="A11" s="4"/>
      <c r="D11" t="str">
        <f>CONCATENATE(Tabelle1[[#This Row],[Nachname]]," ",Tabelle1[[#This Row],[Vorname]])</f>
        <v xml:space="preserve"> </v>
      </c>
      <c r="M1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1" s="1"/>
      <c r="Y11" t="str">
        <f>IF(AND(Tabelle1[[#This Row],[5mV1]]="",Tabelle1[[#This Row],[5mV2]]=""),"",MIN(Tabelle1[[#This Row],[5mV1]],Tabelle1[[#This Row],[5mV2]]))</f>
        <v/>
      </c>
      <c r="Z11" t="str">
        <f>IF(AND(Tabelle1[[#This Row],[30mV1]]="",Tabelle1[[#This Row],[30mV2]]=""),"",MIN(Tabelle1[[#This Row],[30mV1]],Tabelle1[[#This Row],[30mV2]]))</f>
        <v/>
      </c>
      <c r="AA11" s="1"/>
      <c r="AB11" s="8"/>
      <c r="AC1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1" s="28"/>
      <c r="AH11" s="28"/>
    </row>
    <row r="12" spans="1:40" x14ac:dyDescent="0.45">
      <c r="A12" s="4"/>
      <c r="D12" t="str">
        <f>CONCATENATE(Tabelle1[[#This Row],[Nachname]]," ",Tabelle1[[#This Row],[Vorname]])</f>
        <v xml:space="preserve"> </v>
      </c>
      <c r="M1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2" s="1"/>
      <c r="Y12" t="str">
        <f>IF(AND(Tabelle1[[#This Row],[5mV1]]="",Tabelle1[[#This Row],[5mV2]]=""),"",MIN(Tabelle1[[#This Row],[5mV1]],Tabelle1[[#This Row],[5mV2]]))</f>
        <v/>
      </c>
      <c r="Z12" t="str">
        <f>IF(AND(Tabelle1[[#This Row],[30mV1]]="",Tabelle1[[#This Row],[30mV2]]=""),"",MIN(Tabelle1[[#This Row],[30mV1]],Tabelle1[[#This Row],[30mV2]]))</f>
        <v/>
      </c>
      <c r="AA12" s="1"/>
      <c r="AB12" s="8"/>
      <c r="AC1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2" s="28"/>
      <c r="AH12" s="28"/>
    </row>
    <row r="13" spans="1:40" x14ac:dyDescent="0.45">
      <c r="A13" s="4"/>
      <c r="D13" t="str">
        <f>CONCATENATE(Tabelle1[[#This Row],[Nachname]]," ",Tabelle1[[#This Row],[Vorname]])</f>
        <v xml:space="preserve"> </v>
      </c>
      <c r="M1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3" s="1"/>
      <c r="Y13" t="str">
        <f>IF(AND(Tabelle1[[#This Row],[5mV1]]="",Tabelle1[[#This Row],[5mV2]]=""),"",MIN(Tabelle1[[#This Row],[5mV1]],Tabelle1[[#This Row],[5mV2]]))</f>
        <v/>
      </c>
      <c r="Z13" t="str">
        <f>IF(AND(Tabelle1[[#This Row],[30mV1]]="",Tabelle1[[#This Row],[30mV2]]=""),"",MIN(Tabelle1[[#This Row],[30mV1]],Tabelle1[[#This Row],[30mV2]]))</f>
        <v/>
      </c>
      <c r="AA13" s="1"/>
      <c r="AB13" s="8"/>
      <c r="AC1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3" s="28"/>
      <c r="AH13" s="28"/>
    </row>
    <row r="14" spans="1:40" x14ac:dyDescent="0.45">
      <c r="A14" s="4"/>
      <c r="D14" t="str">
        <f>CONCATENATE(Tabelle1[[#This Row],[Nachname]]," ",Tabelle1[[#This Row],[Vorname]])</f>
        <v xml:space="preserve"> </v>
      </c>
      <c r="M14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4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4" s="1"/>
      <c r="Y14" t="str">
        <f>IF(AND(Tabelle1[[#This Row],[5mV1]]="",Tabelle1[[#This Row],[5mV2]]=""),"",MIN(Tabelle1[[#This Row],[5mV1]],Tabelle1[[#This Row],[5mV2]]))</f>
        <v/>
      </c>
      <c r="Z14" t="str">
        <f>IF(AND(Tabelle1[[#This Row],[30mV1]]="",Tabelle1[[#This Row],[30mV2]]=""),"",MIN(Tabelle1[[#This Row],[30mV1]],Tabelle1[[#This Row],[30mV2]]))</f>
        <v/>
      </c>
      <c r="AA14" s="1"/>
      <c r="AB14" s="8"/>
      <c r="AC14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4" s="28"/>
      <c r="AH14" s="28"/>
    </row>
    <row r="15" spans="1:40" x14ac:dyDescent="0.45">
      <c r="A15" s="4"/>
      <c r="D15" t="str">
        <f>CONCATENATE(Tabelle1[[#This Row],[Nachname]]," ",Tabelle1[[#This Row],[Vorname]])</f>
        <v xml:space="preserve"> </v>
      </c>
      <c r="M15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5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5" s="1"/>
      <c r="Y15" t="str">
        <f>IF(AND(Tabelle1[[#This Row],[5mV1]]="",Tabelle1[[#This Row],[5mV2]]=""),"",MIN(Tabelle1[[#This Row],[5mV1]],Tabelle1[[#This Row],[5mV2]]))</f>
        <v/>
      </c>
      <c r="Z15" t="str">
        <f>IF(AND(Tabelle1[[#This Row],[30mV1]]="",Tabelle1[[#This Row],[30mV2]]=""),"",MIN(Tabelle1[[#This Row],[30mV1]],Tabelle1[[#This Row],[30mV2]]))</f>
        <v/>
      </c>
      <c r="AA15" s="1"/>
      <c r="AB15" s="8"/>
      <c r="AC15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5" s="28"/>
      <c r="AH15" s="28"/>
    </row>
    <row r="16" spans="1:40" x14ac:dyDescent="0.45">
      <c r="A16" s="4"/>
      <c r="D16" t="str">
        <f>CONCATENATE(Tabelle1[[#This Row],[Nachname]]," ",Tabelle1[[#This Row],[Vorname]])</f>
        <v xml:space="preserve"> </v>
      </c>
      <c r="M16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6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6" s="1"/>
      <c r="Y16" t="str">
        <f>IF(AND(Tabelle1[[#This Row],[5mV1]]="",Tabelle1[[#This Row],[5mV2]]=""),"",MIN(Tabelle1[[#This Row],[5mV1]],Tabelle1[[#This Row],[5mV2]]))</f>
        <v/>
      </c>
      <c r="Z16" t="str">
        <f>IF(AND(Tabelle1[[#This Row],[30mV1]]="",Tabelle1[[#This Row],[30mV2]]=""),"",MIN(Tabelle1[[#This Row],[30mV1]],Tabelle1[[#This Row],[30mV2]]))</f>
        <v/>
      </c>
      <c r="AA16" s="1"/>
      <c r="AB16" s="8"/>
      <c r="AC16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6" s="28"/>
      <c r="AH16" s="28"/>
    </row>
    <row r="17" spans="1:34" x14ac:dyDescent="0.45">
      <c r="A17" s="4"/>
      <c r="D17" t="str">
        <f>CONCATENATE(Tabelle1[[#This Row],[Nachname]]," ",Tabelle1[[#This Row],[Vorname]])</f>
        <v xml:space="preserve"> </v>
      </c>
      <c r="M17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7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7" s="1"/>
      <c r="Y17" t="str">
        <f>IF(AND(Tabelle1[[#This Row],[5mV1]]="",Tabelle1[[#This Row],[5mV2]]=""),"",MIN(Tabelle1[[#This Row],[5mV1]],Tabelle1[[#This Row],[5mV2]]))</f>
        <v/>
      </c>
      <c r="Z17" t="str">
        <f>IF(AND(Tabelle1[[#This Row],[30mV1]]="",Tabelle1[[#This Row],[30mV2]]=""),"",MIN(Tabelle1[[#This Row],[30mV1]],Tabelle1[[#This Row],[30mV2]]))</f>
        <v/>
      </c>
      <c r="AA17" s="1"/>
      <c r="AB17" s="8"/>
      <c r="AC17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7" s="28"/>
      <c r="AH17" s="28"/>
    </row>
    <row r="18" spans="1:34" x14ac:dyDescent="0.45">
      <c r="A18" s="4"/>
      <c r="D18" t="str">
        <f>CONCATENATE(Tabelle1[[#This Row],[Nachname]]," ",Tabelle1[[#This Row],[Vorname]])</f>
        <v xml:space="preserve"> </v>
      </c>
      <c r="M18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8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8" s="1"/>
      <c r="Y18" t="str">
        <f>IF(AND(Tabelle1[[#This Row],[5mV1]]="",Tabelle1[[#This Row],[5mV2]]=""),"",MIN(Tabelle1[[#This Row],[5mV1]],Tabelle1[[#This Row],[5mV2]]))</f>
        <v/>
      </c>
      <c r="Z18" t="str">
        <f>IF(AND(Tabelle1[[#This Row],[30mV1]]="",Tabelle1[[#This Row],[30mV2]]=""),"",MIN(Tabelle1[[#This Row],[30mV1]],Tabelle1[[#This Row],[30mV2]]))</f>
        <v/>
      </c>
      <c r="AA18" s="1"/>
      <c r="AB18" s="8"/>
      <c r="AC18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8" s="28"/>
      <c r="AH18" s="28"/>
    </row>
    <row r="19" spans="1:34" x14ac:dyDescent="0.45">
      <c r="A19" s="4"/>
      <c r="D19" t="str">
        <f>CONCATENATE(Tabelle1[[#This Row],[Nachname]]," ",Tabelle1[[#This Row],[Vorname]])</f>
        <v xml:space="preserve"> </v>
      </c>
      <c r="M1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9" s="1"/>
      <c r="Y19" t="str">
        <f>IF(AND(Tabelle1[[#This Row],[5mV1]]="",Tabelle1[[#This Row],[5mV2]]=""),"",MIN(Tabelle1[[#This Row],[5mV1]],Tabelle1[[#This Row],[5mV2]]))</f>
        <v/>
      </c>
      <c r="Z19" t="str">
        <f>IF(AND(Tabelle1[[#This Row],[30mV1]]="",Tabelle1[[#This Row],[30mV2]]=""),"",MIN(Tabelle1[[#This Row],[30mV1]],Tabelle1[[#This Row],[30mV2]]))</f>
        <v/>
      </c>
      <c r="AA19" s="1"/>
      <c r="AB19" s="8"/>
      <c r="AC1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9" s="28"/>
      <c r="AH19" s="28"/>
    </row>
    <row r="20" spans="1:34" x14ac:dyDescent="0.45">
      <c r="A20" s="4"/>
      <c r="D20" t="str">
        <f>CONCATENATE(Tabelle1[[#This Row],[Nachname]]," ",Tabelle1[[#This Row],[Vorname]])</f>
        <v xml:space="preserve"> </v>
      </c>
      <c r="M2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0" s="1"/>
      <c r="Y20" t="str">
        <f>IF(AND(Tabelle1[[#This Row],[5mV1]]="",Tabelle1[[#This Row],[5mV2]]=""),"",MIN(Tabelle1[[#This Row],[5mV1]],Tabelle1[[#This Row],[5mV2]]))</f>
        <v/>
      </c>
      <c r="Z20" t="str">
        <f>IF(AND(Tabelle1[[#This Row],[30mV1]]="",Tabelle1[[#This Row],[30mV2]]=""),"",MIN(Tabelle1[[#This Row],[30mV1]],Tabelle1[[#This Row],[30mV2]]))</f>
        <v/>
      </c>
      <c r="AA20" s="1"/>
      <c r="AB20" s="8"/>
      <c r="AC2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0" s="28"/>
      <c r="AH20" s="28"/>
    </row>
    <row r="21" spans="1:34" x14ac:dyDescent="0.45">
      <c r="A21" s="4"/>
      <c r="D21" t="str">
        <f>CONCATENATE(Tabelle1[[#This Row],[Nachname]]," ",Tabelle1[[#This Row],[Vorname]])</f>
        <v xml:space="preserve"> </v>
      </c>
      <c r="M2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1" s="1"/>
      <c r="Y21" t="str">
        <f>IF(AND(Tabelle1[[#This Row],[5mV1]]="",Tabelle1[[#This Row],[5mV2]]=""),"",MIN(Tabelle1[[#This Row],[5mV1]],Tabelle1[[#This Row],[5mV2]]))</f>
        <v/>
      </c>
      <c r="Z21" t="str">
        <f>IF(AND(Tabelle1[[#This Row],[30mV1]]="",Tabelle1[[#This Row],[30mV2]]=""),"",MIN(Tabelle1[[#This Row],[30mV1]],Tabelle1[[#This Row],[30mV2]]))</f>
        <v/>
      </c>
      <c r="AA21" s="1"/>
      <c r="AB21" s="8"/>
      <c r="AC2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1" s="28"/>
      <c r="AH21" s="28"/>
    </row>
    <row r="22" spans="1:34" x14ac:dyDescent="0.45">
      <c r="A22" s="4"/>
      <c r="D22" t="str">
        <f>CONCATENATE(Tabelle1[[#This Row],[Nachname]]," ",Tabelle1[[#This Row],[Vorname]])</f>
        <v xml:space="preserve"> </v>
      </c>
      <c r="M2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2" s="1"/>
      <c r="Y22" t="str">
        <f>IF(AND(Tabelle1[[#This Row],[5mV1]]="",Tabelle1[[#This Row],[5mV2]]=""),"",MIN(Tabelle1[[#This Row],[5mV1]],Tabelle1[[#This Row],[5mV2]]))</f>
        <v/>
      </c>
      <c r="Z22" t="str">
        <f>IF(AND(Tabelle1[[#This Row],[30mV1]]="",Tabelle1[[#This Row],[30mV2]]=""),"",MIN(Tabelle1[[#This Row],[30mV1]],Tabelle1[[#This Row],[30mV2]]))</f>
        <v/>
      </c>
      <c r="AA22" s="1"/>
      <c r="AB22" s="8"/>
      <c r="AC2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2" s="28"/>
      <c r="AH22" s="28"/>
    </row>
    <row r="23" spans="1:34" x14ac:dyDescent="0.45">
      <c r="A23" s="4"/>
      <c r="D23" t="str">
        <f>CONCATENATE(Tabelle1[[#This Row],[Nachname]]," ",Tabelle1[[#This Row],[Vorname]])</f>
        <v xml:space="preserve"> </v>
      </c>
      <c r="M2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3" s="1"/>
      <c r="Y23" t="str">
        <f>IF(AND(Tabelle1[[#This Row],[5mV1]]="",Tabelle1[[#This Row],[5mV2]]=""),"",MIN(Tabelle1[[#This Row],[5mV1]],Tabelle1[[#This Row],[5mV2]]))</f>
        <v/>
      </c>
      <c r="Z23" t="str">
        <f>IF(AND(Tabelle1[[#This Row],[30mV1]]="",Tabelle1[[#This Row],[30mV2]]=""),"",MIN(Tabelle1[[#This Row],[30mV1]],Tabelle1[[#This Row],[30mV2]]))</f>
        <v/>
      </c>
      <c r="AA23" s="1"/>
      <c r="AB23" s="8"/>
      <c r="AC2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3" s="28"/>
      <c r="AH23" s="28"/>
    </row>
    <row r="24" spans="1:34" x14ac:dyDescent="0.45">
      <c r="A24" s="4"/>
      <c r="D24" t="str">
        <f>CONCATENATE(Tabelle1[[#This Row],[Nachname]]," ",Tabelle1[[#This Row],[Vorname]])</f>
        <v xml:space="preserve"> </v>
      </c>
      <c r="M24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4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4" s="1"/>
      <c r="Y24" t="str">
        <f>IF(AND(Tabelle1[[#This Row],[5mV1]]="",Tabelle1[[#This Row],[5mV2]]=""),"",MIN(Tabelle1[[#This Row],[5mV1]],Tabelle1[[#This Row],[5mV2]]))</f>
        <v/>
      </c>
      <c r="Z24" t="str">
        <f>IF(AND(Tabelle1[[#This Row],[30mV1]]="",Tabelle1[[#This Row],[30mV2]]=""),"",MIN(Tabelle1[[#This Row],[30mV1]],Tabelle1[[#This Row],[30mV2]]))</f>
        <v/>
      </c>
      <c r="AA24" s="1"/>
      <c r="AB24" s="8"/>
      <c r="AC24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4" s="28"/>
      <c r="AH24" s="28"/>
    </row>
    <row r="25" spans="1:34" x14ac:dyDescent="0.45">
      <c r="A25" s="4"/>
      <c r="D25" t="str">
        <f>CONCATENATE(Tabelle1[[#This Row],[Nachname]]," ",Tabelle1[[#This Row],[Vorname]])</f>
        <v xml:space="preserve"> </v>
      </c>
      <c r="M25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5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5" s="1"/>
      <c r="Y25" t="str">
        <f>IF(AND(Tabelle1[[#This Row],[5mV1]]="",Tabelle1[[#This Row],[5mV2]]=""),"",MIN(Tabelle1[[#This Row],[5mV1]],Tabelle1[[#This Row],[5mV2]]))</f>
        <v/>
      </c>
      <c r="Z25" t="str">
        <f>IF(AND(Tabelle1[[#This Row],[30mV1]]="",Tabelle1[[#This Row],[30mV2]]=""),"",MIN(Tabelle1[[#This Row],[30mV1]],Tabelle1[[#This Row],[30mV2]]))</f>
        <v/>
      </c>
      <c r="AA25" s="1"/>
      <c r="AB25" s="8"/>
      <c r="AC25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5" s="28"/>
      <c r="AH25" s="28"/>
    </row>
    <row r="26" spans="1:34" x14ac:dyDescent="0.45">
      <c r="A26" s="4"/>
      <c r="D26" t="str">
        <f>CONCATENATE(Tabelle1[[#This Row],[Nachname]]," ",Tabelle1[[#This Row],[Vorname]])</f>
        <v xml:space="preserve"> </v>
      </c>
      <c r="M26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6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6" s="1"/>
      <c r="Y26" t="str">
        <f>IF(AND(Tabelle1[[#This Row],[5mV1]]="",Tabelle1[[#This Row],[5mV2]]=""),"",MIN(Tabelle1[[#This Row],[5mV1]],Tabelle1[[#This Row],[5mV2]]))</f>
        <v/>
      </c>
      <c r="Z26" t="str">
        <f>IF(AND(Tabelle1[[#This Row],[30mV1]]="",Tabelle1[[#This Row],[30mV2]]=""),"",MIN(Tabelle1[[#This Row],[30mV1]],Tabelle1[[#This Row],[30mV2]]))</f>
        <v/>
      </c>
      <c r="AA26" s="1"/>
      <c r="AB26" s="8"/>
      <c r="AC26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6" s="28"/>
      <c r="AH26" s="28"/>
    </row>
    <row r="27" spans="1:34" x14ac:dyDescent="0.45">
      <c r="A27" s="4"/>
      <c r="D27" t="str">
        <f>CONCATENATE(Tabelle1[[#This Row],[Nachname]]," ",Tabelle1[[#This Row],[Vorname]])</f>
        <v xml:space="preserve"> </v>
      </c>
      <c r="M27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7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7" s="1"/>
      <c r="Y27" t="str">
        <f>IF(AND(Tabelle1[[#This Row],[5mV1]]="",Tabelle1[[#This Row],[5mV2]]=""),"",MIN(Tabelle1[[#This Row],[5mV1]],Tabelle1[[#This Row],[5mV2]]))</f>
        <v/>
      </c>
      <c r="Z27" t="str">
        <f>IF(AND(Tabelle1[[#This Row],[30mV1]]="",Tabelle1[[#This Row],[30mV2]]=""),"",MIN(Tabelle1[[#This Row],[30mV1]],Tabelle1[[#This Row],[30mV2]]))</f>
        <v/>
      </c>
      <c r="AA27" s="1"/>
      <c r="AB27" s="8"/>
      <c r="AC27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7" s="28"/>
      <c r="AH27" s="28"/>
    </row>
    <row r="28" spans="1:34" x14ac:dyDescent="0.45">
      <c r="A28" s="4"/>
      <c r="D28" t="str">
        <f>CONCATENATE(Tabelle1[[#This Row],[Nachname]]," ",Tabelle1[[#This Row],[Vorname]])</f>
        <v xml:space="preserve"> </v>
      </c>
      <c r="M28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8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8" s="1"/>
      <c r="Y28" t="str">
        <f>IF(AND(Tabelle1[[#This Row],[5mV1]]="",Tabelle1[[#This Row],[5mV2]]=""),"",MIN(Tabelle1[[#This Row],[5mV1]],Tabelle1[[#This Row],[5mV2]]))</f>
        <v/>
      </c>
      <c r="Z28" t="str">
        <f>IF(AND(Tabelle1[[#This Row],[30mV1]]="",Tabelle1[[#This Row],[30mV2]]=""),"",MIN(Tabelle1[[#This Row],[30mV1]],Tabelle1[[#This Row],[30mV2]]))</f>
        <v/>
      </c>
      <c r="AA28" s="1"/>
      <c r="AB28" s="8"/>
      <c r="AC28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8" s="28"/>
      <c r="AH28" s="28"/>
    </row>
    <row r="29" spans="1:34" x14ac:dyDescent="0.45">
      <c r="A29" s="4"/>
      <c r="D29" t="str">
        <f>CONCATENATE(Tabelle1[[#This Row],[Nachname]]," ",Tabelle1[[#This Row],[Vorname]])</f>
        <v xml:space="preserve"> </v>
      </c>
      <c r="M2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2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29" s="1"/>
      <c r="Y29" t="str">
        <f>IF(AND(Tabelle1[[#This Row],[5mV1]]="",Tabelle1[[#This Row],[5mV2]]=""),"",MIN(Tabelle1[[#This Row],[5mV1]],Tabelle1[[#This Row],[5mV2]]))</f>
        <v/>
      </c>
      <c r="Z29" t="str">
        <f>IF(AND(Tabelle1[[#This Row],[30mV1]]="",Tabelle1[[#This Row],[30mV2]]=""),"",MIN(Tabelle1[[#This Row],[30mV1]],Tabelle1[[#This Row],[30mV2]]))</f>
        <v/>
      </c>
      <c r="AA29" s="1"/>
      <c r="AB29" s="8"/>
      <c r="AC2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29" s="28"/>
      <c r="AH29" s="28"/>
    </row>
    <row r="30" spans="1:34" x14ac:dyDescent="0.45">
      <c r="A30" s="4"/>
      <c r="D30" t="str">
        <f>CONCATENATE(Tabelle1[[#This Row],[Nachname]]," ",Tabelle1[[#This Row],[Vorname]])</f>
        <v xml:space="preserve"> </v>
      </c>
      <c r="M3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0" s="1"/>
      <c r="Y30" t="str">
        <f>IF(AND(Tabelle1[[#This Row],[5mV1]]="",Tabelle1[[#This Row],[5mV2]]=""),"",MIN(Tabelle1[[#This Row],[5mV1]],Tabelle1[[#This Row],[5mV2]]))</f>
        <v/>
      </c>
      <c r="Z30" t="str">
        <f>IF(AND(Tabelle1[[#This Row],[30mV1]]="",Tabelle1[[#This Row],[30mV2]]=""),"",MIN(Tabelle1[[#This Row],[30mV1]],Tabelle1[[#This Row],[30mV2]]))</f>
        <v/>
      </c>
      <c r="AA30" s="1"/>
      <c r="AB30" s="8"/>
      <c r="AC3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0" s="28"/>
      <c r="AH30" s="28"/>
    </row>
    <row r="31" spans="1:34" x14ac:dyDescent="0.45">
      <c r="A31" s="4"/>
      <c r="D31" t="str">
        <f>CONCATENATE(Tabelle1[[#This Row],[Nachname]]," ",Tabelle1[[#This Row],[Vorname]])</f>
        <v xml:space="preserve"> </v>
      </c>
      <c r="M3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1" s="1"/>
      <c r="Y31" t="str">
        <f>IF(AND(Tabelle1[[#This Row],[5mV1]]="",Tabelle1[[#This Row],[5mV2]]=""),"",MIN(Tabelle1[[#This Row],[5mV1]],Tabelle1[[#This Row],[5mV2]]))</f>
        <v/>
      </c>
      <c r="Z31" t="str">
        <f>IF(AND(Tabelle1[[#This Row],[30mV1]]="",Tabelle1[[#This Row],[30mV2]]=""),"",MIN(Tabelle1[[#This Row],[30mV1]],Tabelle1[[#This Row],[30mV2]]))</f>
        <v/>
      </c>
      <c r="AA31" s="1"/>
      <c r="AB31" s="8"/>
      <c r="AC3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1" s="28"/>
      <c r="AH31" s="28"/>
    </row>
    <row r="32" spans="1:34" x14ac:dyDescent="0.45">
      <c r="A32" s="4"/>
      <c r="D32" t="str">
        <f>CONCATENATE(Tabelle1[[#This Row],[Nachname]]," ",Tabelle1[[#This Row],[Vorname]])</f>
        <v xml:space="preserve"> </v>
      </c>
      <c r="M3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2" s="1"/>
      <c r="Y32" t="str">
        <f>IF(AND(Tabelle1[[#This Row],[5mV1]]="",Tabelle1[[#This Row],[5mV2]]=""),"",MIN(Tabelle1[[#This Row],[5mV1]],Tabelle1[[#This Row],[5mV2]]))</f>
        <v/>
      </c>
      <c r="Z32" t="str">
        <f>IF(AND(Tabelle1[[#This Row],[30mV1]]="",Tabelle1[[#This Row],[30mV2]]=""),"",MIN(Tabelle1[[#This Row],[30mV1]],Tabelle1[[#This Row],[30mV2]]))</f>
        <v/>
      </c>
      <c r="AA32" s="1"/>
      <c r="AB32" s="8"/>
      <c r="AC3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2" s="28"/>
      <c r="AH32" s="28"/>
    </row>
    <row r="33" spans="1:34" x14ac:dyDescent="0.45">
      <c r="A33" s="4"/>
      <c r="D33" t="str">
        <f>CONCATENATE(Tabelle1[[#This Row],[Nachname]]," ",Tabelle1[[#This Row],[Vorname]])</f>
        <v xml:space="preserve"> </v>
      </c>
      <c r="M3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3" s="1"/>
      <c r="Y33" t="str">
        <f>IF(AND(Tabelle1[[#This Row],[5mV1]]="",Tabelle1[[#This Row],[5mV2]]=""),"",MIN(Tabelle1[[#This Row],[5mV1]],Tabelle1[[#This Row],[5mV2]]))</f>
        <v/>
      </c>
      <c r="Z33" t="str">
        <f>IF(AND(Tabelle1[[#This Row],[30mV1]]="",Tabelle1[[#This Row],[30mV2]]=""),"",MIN(Tabelle1[[#This Row],[30mV1]],Tabelle1[[#This Row],[30mV2]]))</f>
        <v/>
      </c>
      <c r="AA33" s="1"/>
      <c r="AB33" s="8"/>
      <c r="AC3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3" s="28"/>
      <c r="AH33" s="28"/>
    </row>
    <row r="34" spans="1:34" x14ac:dyDescent="0.45">
      <c r="A34" s="4"/>
      <c r="D34" t="str">
        <f>CONCATENATE(Tabelle1[[#This Row],[Nachname]]," ",Tabelle1[[#This Row],[Vorname]])</f>
        <v xml:space="preserve"> </v>
      </c>
      <c r="M34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4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4" s="1"/>
      <c r="Y34" t="str">
        <f>IF(AND(Tabelle1[[#This Row],[5mV1]]="",Tabelle1[[#This Row],[5mV2]]=""),"",MIN(Tabelle1[[#This Row],[5mV1]],Tabelle1[[#This Row],[5mV2]]))</f>
        <v/>
      </c>
      <c r="Z34" t="str">
        <f>IF(AND(Tabelle1[[#This Row],[30mV1]]="",Tabelle1[[#This Row],[30mV2]]=""),"",MIN(Tabelle1[[#This Row],[30mV1]],Tabelle1[[#This Row],[30mV2]]))</f>
        <v/>
      </c>
      <c r="AA34" s="1"/>
      <c r="AB34" s="8"/>
      <c r="AC34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4" s="28"/>
      <c r="AH34" s="28"/>
    </row>
    <row r="35" spans="1:34" x14ac:dyDescent="0.45">
      <c r="A35" s="4"/>
      <c r="D35" t="str">
        <f>CONCATENATE(Tabelle1[[#This Row],[Nachname]]," ",Tabelle1[[#This Row],[Vorname]])</f>
        <v xml:space="preserve"> </v>
      </c>
      <c r="M35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5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5" s="1"/>
      <c r="Y35" t="str">
        <f>IF(AND(Tabelle1[[#This Row],[5mV1]]="",Tabelle1[[#This Row],[5mV2]]=""),"",MIN(Tabelle1[[#This Row],[5mV1]],Tabelle1[[#This Row],[5mV2]]))</f>
        <v/>
      </c>
      <c r="Z35" t="str">
        <f>IF(AND(Tabelle1[[#This Row],[30mV1]]="",Tabelle1[[#This Row],[30mV2]]=""),"",MIN(Tabelle1[[#This Row],[30mV1]],Tabelle1[[#This Row],[30mV2]]))</f>
        <v/>
      </c>
      <c r="AA35" s="1"/>
      <c r="AB35" s="8"/>
      <c r="AC35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5" s="28"/>
      <c r="AH35" s="28"/>
    </row>
    <row r="36" spans="1:34" x14ac:dyDescent="0.45">
      <c r="A36" s="4"/>
      <c r="D36" t="str">
        <f>CONCATENATE(Tabelle1[[#This Row],[Nachname]]," ",Tabelle1[[#This Row],[Vorname]])</f>
        <v xml:space="preserve"> </v>
      </c>
      <c r="M36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6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6" s="1"/>
      <c r="Y36" t="str">
        <f>IF(AND(Tabelle1[[#This Row],[5mV1]]="",Tabelle1[[#This Row],[5mV2]]=""),"",MIN(Tabelle1[[#This Row],[5mV1]],Tabelle1[[#This Row],[5mV2]]))</f>
        <v/>
      </c>
      <c r="Z36" t="str">
        <f>IF(AND(Tabelle1[[#This Row],[30mV1]]="",Tabelle1[[#This Row],[30mV2]]=""),"",MIN(Tabelle1[[#This Row],[30mV1]],Tabelle1[[#This Row],[30mV2]]))</f>
        <v/>
      </c>
      <c r="AA36" s="1"/>
      <c r="AB36" s="8"/>
      <c r="AC36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6" s="28"/>
      <c r="AH36" s="28"/>
    </row>
    <row r="37" spans="1:34" x14ac:dyDescent="0.45">
      <c r="A37" s="4"/>
      <c r="D37" t="str">
        <f>CONCATENATE(Tabelle1[[#This Row],[Nachname]]," ",Tabelle1[[#This Row],[Vorname]])</f>
        <v xml:space="preserve"> </v>
      </c>
      <c r="M37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7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7" s="1"/>
      <c r="Y37" t="str">
        <f>IF(AND(Tabelle1[[#This Row],[5mV1]]="",Tabelle1[[#This Row],[5mV2]]=""),"",MIN(Tabelle1[[#This Row],[5mV1]],Tabelle1[[#This Row],[5mV2]]))</f>
        <v/>
      </c>
      <c r="Z37" t="str">
        <f>IF(AND(Tabelle1[[#This Row],[30mV1]]="",Tabelle1[[#This Row],[30mV2]]=""),"",MIN(Tabelle1[[#This Row],[30mV1]],Tabelle1[[#This Row],[30mV2]]))</f>
        <v/>
      </c>
      <c r="AA37" s="1"/>
      <c r="AB37" s="8"/>
      <c r="AC37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7" s="28"/>
      <c r="AH37" s="28"/>
    </row>
    <row r="38" spans="1:34" x14ac:dyDescent="0.45">
      <c r="A38" s="4"/>
      <c r="D38" t="str">
        <f>CONCATENATE(Tabelle1[[#This Row],[Nachname]]," ",Tabelle1[[#This Row],[Vorname]])</f>
        <v xml:space="preserve"> </v>
      </c>
      <c r="M38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8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8" s="1"/>
      <c r="Y38" t="str">
        <f>IF(AND(Tabelle1[[#This Row],[5mV1]]="",Tabelle1[[#This Row],[5mV2]]=""),"",MIN(Tabelle1[[#This Row],[5mV1]],Tabelle1[[#This Row],[5mV2]]))</f>
        <v/>
      </c>
      <c r="Z38" t="str">
        <f>IF(AND(Tabelle1[[#This Row],[30mV1]]="",Tabelle1[[#This Row],[30mV2]]=""),"",MIN(Tabelle1[[#This Row],[30mV1]],Tabelle1[[#This Row],[30mV2]]))</f>
        <v/>
      </c>
      <c r="AA38" s="1"/>
      <c r="AB38" s="8"/>
      <c r="AC38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8" s="28"/>
      <c r="AH38" s="28"/>
    </row>
    <row r="39" spans="1:34" x14ac:dyDescent="0.45">
      <c r="A39" s="4"/>
      <c r="D39" t="str">
        <f>CONCATENATE(Tabelle1[[#This Row],[Nachname]]," ",Tabelle1[[#This Row],[Vorname]])</f>
        <v xml:space="preserve"> </v>
      </c>
      <c r="M3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3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39" s="1"/>
      <c r="Y39" t="str">
        <f>IF(AND(Tabelle1[[#This Row],[5mV1]]="",Tabelle1[[#This Row],[5mV2]]=""),"",MIN(Tabelle1[[#This Row],[5mV1]],Tabelle1[[#This Row],[5mV2]]))</f>
        <v/>
      </c>
      <c r="Z39" t="str">
        <f>IF(AND(Tabelle1[[#This Row],[30mV1]]="",Tabelle1[[#This Row],[30mV2]]=""),"",MIN(Tabelle1[[#This Row],[30mV1]],Tabelle1[[#This Row],[30mV2]]))</f>
        <v/>
      </c>
      <c r="AA39" s="1"/>
      <c r="AB39" s="8"/>
      <c r="AC3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39" s="28"/>
      <c r="AH39" s="28"/>
    </row>
    <row r="40" spans="1:34" x14ac:dyDescent="0.45">
      <c r="A40" s="4"/>
      <c r="D40" t="str">
        <f>CONCATENATE(Tabelle1[[#This Row],[Nachname]]," ",Tabelle1[[#This Row],[Vorname]])</f>
        <v xml:space="preserve"> </v>
      </c>
      <c r="M4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0" s="1"/>
      <c r="Y40" t="str">
        <f>IF(AND(Tabelle1[[#This Row],[5mV1]]="",Tabelle1[[#This Row],[5mV2]]=""),"",MIN(Tabelle1[[#This Row],[5mV1]],Tabelle1[[#This Row],[5mV2]]))</f>
        <v/>
      </c>
      <c r="Z40" t="str">
        <f>IF(AND(Tabelle1[[#This Row],[30mV1]]="",Tabelle1[[#This Row],[30mV2]]=""),"",MIN(Tabelle1[[#This Row],[30mV1]],Tabelle1[[#This Row],[30mV2]]))</f>
        <v/>
      </c>
      <c r="AA40" s="1"/>
      <c r="AB40" s="8"/>
      <c r="AC4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0" s="28"/>
      <c r="AH40" s="28"/>
    </row>
    <row r="41" spans="1:34" x14ac:dyDescent="0.45">
      <c r="A41" s="4"/>
      <c r="D41" t="str">
        <f>CONCATENATE(Tabelle1[[#This Row],[Nachname]]," ",Tabelle1[[#This Row],[Vorname]])</f>
        <v xml:space="preserve"> </v>
      </c>
      <c r="M4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1" s="1"/>
      <c r="Y41" t="str">
        <f>IF(AND(Tabelle1[[#This Row],[5mV1]]="",Tabelle1[[#This Row],[5mV2]]=""),"",MIN(Tabelle1[[#This Row],[5mV1]],Tabelle1[[#This Row],[5mV2]]))</f>
        <v/>
      </c>
      <c r="Z41" t="str">
        <f>IF(AND(Tabelle1[[#This Row],[30mV1]]="",Tabelle1[[#This Row],[30mV2]]=""),"",MIN(Tabelle1[[#This Row],[30mV1]],Tabelle1[[#This Row],[30mV2]]))</f>
        <v/>
      </c>
      <c r="AA41" s="1"/>
      <c r="AB41" s="8"/>
      <c r="AC4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1" s="28"/>
      <c r="AH41" s="28"/>
    </row>
    <row r="42" spans="1:34" x14ac:dyDescent="0.45">
      <c r="A42" s="4"/>
      <c r="D42" t="str">
        <f>CONCATENATE(Tabelle1[[#This Row],[Nachname]]," ",Tabelle1[[#This Row],[Vorname]])</f>
        <v xml:space="preserve"> </v>
      </c>
      <c r="M4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2" s="1"/>
      <c r="Y42" t="str">
        <f>IF(AND(Tabelle1[[#This Row],[5mV1]]="",Tabelle1[[#This Row],[5mV2]]=""),"",MIN(Tabelle1[[#This Row],[5mV1]],Tabelle1[[#This Row],[5mV2]]))</f>
        <v/>
      </c>
      <c r="Z42" t="str">
        <f>IF(AND(Tabelle1[[#This Row],[30mV1]]="",Tabelle1[[#This Row],[30mV2]]=""),"",MIN(Tabelle1[[#This Row],[30mV1]],Tabelle1[[#This Row],[30mV2]]))</f>
        <v/>
      </c>
      <c r="AA42" s="1"/>
      <c r="AB42" s="8"/>
      <c r="AC4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2" s="28"/>
      <c r="AH42" s="28"/>
    </row>
    <row r="43" spans="1:34" x14ac:dyDescent="0.45">
      <c r="A43" s="4"/>
      <c r="D43" t="str">
        <f>CONCATENATE(Tabelle1[[#This Row],[Nachname]]," ",Tabelle1[[#This Row],[Vorname]])</f>
        <v xml:space="preserve"> </v>
      </c>
      <c r="M4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3" s="1"/>
      <c r="Y43" t="str">
        <f>IF(AND(Tabelle1[[#This Row],[5mV1]]="",Tabelle1[[#This Row],[5mV2]]=""),"",MIN(Tabelle1[[#This Row],[5mV1]],Tabelle1[[#This Row],[5mV2]]))</f>
        <v/>
      </c>
      <c r="Z43" t="str">
        <f>IF(AND(Tabelle1[[#This Row],[30mV1]]="",Tabelle1[[#This Row],[30mV2]]=""),"",MIN(Tabelle1[[#This Row],[30mV1]],Tabelle1[[#This Row],[30mV2]]))</f>
        <v/>
      </c>
      <c r="AA43" s="1"/>
      <c r="AB43" s="8"/>
      <c r="AC4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3" s="28"/>
      <c r="AH43" s="28"/>
    </row>
    <row r="44" spans="1:34" x14ac:dyDescent="0.45">
      <c r="A44" s="4"/>
      <c r="D44" t="str">
        <f>CONCATENATE(Tabelle1[[#This Row],[Nachname]]," ",Tabelle1[[#This Row],[Vorname]])</f>
        <v xml:space="preserve"> </v>
      </c>
      <c r="M44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4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4" s="1"/>
      <c r="Y44" t="str">
        <f>IF(AND(Tabelle1[[#This Row],[5mV1]]="",Tabelle1[[#This Row],[5mV2]]=""),"",MIN(Tabelle1[[#This Row],[5mV1]],Tabelle1[[#This Row],[5mV2]]))</f>
        <v/>
      </c>
      <c r="Z44" t="str">
        <f>IF(AND(Tabelle1[[#This Row],[30mV1]]="",Tabelle1[[#This Row],[30mV2]]=""),"",MIN(Tabelle1[[#This Row],[30mV1]],Tabelle1[[#This Row],[30mV2]]))</f>
        <v/>
      </c>
      <c r="AA44" s="1"/>
      <c r="AB44" s="8"/>
      <c r="AC44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4" s="28"/>
      <c r="AH44" s="28"/>
    </row>
    <row r="45" spans="1:34" x14ac:dyDescent="0.45">
      <c r="A45" s="4"/>
      <c r="D45" t="str">
        <f>CONCATENATE(Tabelle1[[#This Row],[Nachname]]," ",Tabelle1[[#This Row],[Vorname]])</f>
        <v xml:space="preserve"> </v>
      </c>
      <c r="M45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5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5" s="1"/>
      <c r="Y45" t="str">
        <f>IF(AND(Tabelle1[[#This Row],[5mV1]]="",Tabelle1[[#This Row],[5mV2]]=""),"",MIN(Tabelle1[[#This Row],[5mV1]],Tabelle1[[#This Row],[5mV2]]))</f>
        <v/>
      </c>
      <c r="Z45" t="str">
        <f>IF(AND(Tabelle1[[#This Row],[30mV1]]="",Tabelle1[[#This Row],[30mV2]]=""),"",MIN(Tabelle1[[#This Row],[30mV1]],Tabelle1[[#This Row],[30mV2]]))</f>
        <v/>
      </c>
      <c r="AA45" s="1"/>
      <c r="AB45" s="8"/>
      <c r="AC45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5" s="28"/>
      <c r="AH45" s="28"/>
    </row>
    <row r="46" spans="1:34" x14ac:dyDescent="0.45">
      <c r="A46" s="4"/>
      <c r="D46" t="str">
        <f>CONCATENATE(Tabelle1[[#This Row],[Nachname]]," ",Tabelle1[[#This Row],[Vorname]])</f>
        <v xml:space="preserve"> </v>
      </c>
      <c r="M46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6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6" s="1"/>
      <c r="Y46" t="str">
        <f>IF(AND(Tabelle1[[#This Row],[5mV1]]="",Tabelle1[[#This Row],[5mV2]]=""),"",MIN(Tabelle1[[#This Row],[5mV1]],Tabelle1[[#This Row],[5mV2]]))</f>
        <v/>
      </c>
      <c r="Z46" t="str">
        <f>IF(AND(Tabelle1[[#This Row],[30mV1]]="",Tabelle1[[#This Row],[30mV2]]=""),"",MIN(Tabelle1[[#This Row],[30mV1]],Tabelle1[[#This Row],[30mV2]]))</f>
        <v/>
      </c>
      <c r="AA46" s="1"/>
      <c r="AB46" s="8"/>
      <c r="AC46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6" s="28"/>
      <c r="AH46" s="28"/>
    </row>
    <row r="47" spans="1:34" x14ac:dyDescent="0.45">
      <c r="A47" s="4"/>
      <c r="D47" t="str">
        <f>CONCATENATE(Tabelle1[[#This Row],[Nachname]]," ",Tabelle1[[#This Row],[Vorname]])</f>
        <v xml:space="preserve"> </v>
      </c>
      <c r="M47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7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7" s="1"/>
      <c r="Y47" t="str">
        <f>IF(AND(Tabelle1[[#This Row],[5mV1]]="",Tabelle1[[#This Row],[5mV2]]=""),"",MIN(Tabelle1[[#This Row],[5mV1]],Tabelle1[[#This Row],[5mV2]]))</f>
        <v/>
      </c>
      <c r="Z47" t="str">
        <f>IF(AND(Tabelle1[[#This Row],[30mV1]]="",Tabelle1[[#This Row],[30mV2]]=""),"",MIN(Tabelle1[[#This Row],[30mV1]],Tabelle1[[#This Row],[30mV2]]))</f>
        <v/>
      </c>
      <c r="AA47" s="1"/>
      <c r="AB47" s="8"/>
      <c r="AC47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7" s="28"/>
      <c r="AH47" s="28"/>
    </row>
    <row r="48" spans="1:34" x14ac:dyDescent="0.45">
      <c r="A48" s="4"/>
      <c r="D48" t="str">
        <f>CONCATENATE(Tabelle1[[#This Row],[Nachname]]," ",Tabelle1[[#This Row],[Vorname]])</f>
        <v xml:space="preserve"> </v>
      </c>
      <c r="M48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8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8" s="1"/>
      <c r="Y48" t="str">
        <f>IF(AND(Tabelle1[[#This Row],[5mV1]]="",Tabelle1[[#This Row],[5mV2]]=""),"",MIN(Tabelle1[[#This Row],[5mV1]],Tabelle1[[#This Row],[5mV2]]))</f>
        <v/>
      </c>
      <c r="Z48" t="str">
        <f>IF(AND(Tabelle1[[#This Row],[30mV1]]="",Tabelle1[[#This Row],[30mV2]]=""),"",MIN(Tabelle1[[#This Row],[30mV1]],Tabelle1[[#This Row],[30mV2]]))</f>
        <v/>
      </c>
      <c r="AA48" s="1"/>
      <c r="AB48" s="8"/>
      <c r="AC48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8" s="28"/>
      <c r="AH48" s="28"/>
    </row>
    <row r="49" spans="1:34" x14ac:dyDescent="0.45">
      <c r="A49" s="4"/>
      <c r="D49" t="str">
        <f>CONCATENATE(Tabelle1[[#This Row],[Nachname]]," ",Tabelle1[[#This Row],[Vorname]])</f>
        <v xml:space="preserve"> </v>
      </c>
      <c r="M4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4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49" s="1"/>
      <c r="Y49" t="str">
        <f>IF(AND(Tabelle1[[#This Row],[5mV1]]="",Tabelle1[[#This Row],[5mV2]]=""),"",MIN(Tabelle1[[#This Row],[5mV1]],Tabelle1[[#This Row],[5mV2]]))</f>
        <v/>
      </c>
      <c r="Z49" t="str">
        <f>IF(AND(Tabelle1[[#This Row],[30mV1]]="",Tabelle1[[#This Row],[30mV2]]=""),"",MIN(Tabelle1[[#This Row],[30mV1]],Tabelle1[[#This Row],[30mV2]]))</f>
        <v/>
      </c>
      <c r="AA49" s="1"/>
      <c r="AB49" s="8"/>
      <c r="AC4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49" s="28"/>
      <c r="AH49" s="28"/>
    </row>
    <row r="50" spans="1:34" x14ac:dyDescent="0.45">
      <c r="A50" s="4"/>
      <c r="D50" t="str">
        <f>CONCATENATE(Tabelle1[[#This Row],[Nachname]]," ",Tabelle1[[#This Row],[Vorname]])</f>
        <v xml:space="preserve"> </v>
      </c>
      <c r="M5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0" s="1"/>
      <c r="Y50" t="str">
        <f>IF(AND(Tabelle1[[#This Row],[5mV1]]="",Tabelle1[[#This Row],[5mV2]]=""),"",MIN(Tabelle1[[#This Row],[5mV1]],Tabelle1[[#This Row],[5mV2]]))</f>
        <v/>
      </c>
      <c r="Z50" t="str">
        <f>IF(AND(Tabelle1[[#This Row],[30mV1]]="",Tabelle1[[#This Row],[30mV2]]=""),"",MIN(Tabelle1[[#This Row],[30mV1]],Tabelle1[[#This Row],[30mV2]]))</f>
        <v/>
      </c>
      <c r="AA50" s="1"/>
      <c r="AB50" s="8"/>
      <c r="AC5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0" s="28"/>
      <c r="AH50" s="28"/>
    </row>
    <row r="51" spans="1:34" x14ac:dyDescent="0.45">
      <c r="A51" s="4"/>
      <c r="D51" t="str">
        <f>CONCATENATE(Tabelle1[[#This Row],[Nachname]]," ",Tabelle1[[#This Row],[Vorname]])</f>
        <v xml:space="preserve"> </v>
      </c>
      <c r="M5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1" s="1"/>
      <c r="Y51" t="str">
        <f>IF(AND(Tabelle1[[#This Row],[5mV1]]="",Tabelle1[[#This Row],[5mV2]]=""),"",MIN(Tabelle1[[#This Row],[5mV1]],Tabelle1[[#This Row],[5mV2]]))</f>
        <v/>
      </c>
      <c r="Z51" t="str">
        <f>IF(AND(Tabelle1[[#This Row],[30mV1]]="",Tabelle1[[#This Row],[30mV2]]=""),"",MIN(Tabelle1[[#This Row],[30mV1]],Tabelle1[[#This Row],[30mV2]]))</f>
        <v/>
      </c>
      <c r="AA51" s="1"/>
      <c r="AB51" s="8"/>
      <c r="AC5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1" s="28"/>
      <c r="AH51" s="28"/>
    </row>
    <row r="52" spans="1:34" x14ac:dyDescent="0.45">
      <c r="A52" s="4"/>
      <c r="D52" t="str">
        <f>CONCATENATE(Tabelle1[[#This Row],[Nachname]]," ",Tabelle1[[#This Row],[Vorname]])</f>
        <v xml:space="preserve"> </v>
      </c>
      <c r="M5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2" s="1"/>
      <c r="Y52" t="str">
        <f>IF(AND(Tabelle1[[#This Row],[5mV1]]="",Tabelle1[[#This Row],[5mV2]]=""),"",MIN(Tabelle1[[#This Row],[5mV1]],Tabelle1[[#This Row],[5mV2]]))</f>
        <v/>
      </c>
      <c r="Z52" t="str">
        <f>IF(AND(Tabelle1[[#This Row],[30mV1]]="",Tabelle1[[#This Row],[30mV2]]=""),"",MIN(Tabelle1[[#This Row],[30mV1]],Tabelle1[[#This Row],[30mV2]]))</f>
        <v/>
      </c>
      <c r="AA52" s="1"/>
      <c r="AB52" s="8"/>
      <c r="AC5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2" s="28"/>
      <c r="AH52" s="28"/>
    </row>
    <row r="53" spans="1:34" x14ac:dyDescent="0.45">
      <c r="A53" s="4"/>
      <c r="D53" t="str">
        <f>CONCATENATE(Tabelle1[[#This Row],[Nachname]]," ",Tabelle1[[#This Row],[Vorname]])</f>
        <v xml:space="preserve"> </v>
      </c>
      <c r="M5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3" s="1"/>
      <c r="Y53" t="str">
        <f>IF(AND(Tabelle1[[#This Row],[5mV1]]="",Tabelle1[[#This Row],[5mV2]]=""),"",MIN(Tabelle1[[#This Row],[5mV1]],Tabelle1[[#This Row],[5mV2]]))</f>
        <v/>
      </c>
      <c r="Z53" t="str">
        <f>IF(AND(Tabelle1[[#This Row],[30mV1]]="",Tabelle1[[#This Row],[30mV2]]=""),"",MIN(Tabelle1[[#This Row],[30mV1]],Tabelle1[[#This Row],[30mV2]]))</f>
        <v/>
      </c>
      <c r="AA53" s="1"/>
      <c r="AB53" s="8"/>
      <c r="AC5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3" s="28"/>
      <c r="AH53" s="28"/>
    </row>
    <row r="54" spans="1:34" x14ac:dyDescent="0.45">
      <c r="A54" s="4"/>
      <c r="D54" t="str">
        <f>CONCATENATE(Tabelle1[[#This Row],[Nachname]]," ",Tabelle1[[#This Row],[Vorname]])</f>
        <v xml:space="preserve"> </v>
      </c>
      <c r="M54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4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4" s="1"/>
      <c r="Y54" t="str">
        <f>IF(AND(Tabelle1[[#This Row],[5mV1]]="",Tabelle1[[#This Row],[5mV2]]=""),"",MIN(Tabelle1[[#This Row],[5mV1]],Tabelle1[[#This Row],[5mV2]]))</f>
        <v/>
      </c>
      <c r="Z54" t="str">
        <f>IF(AND(Tabelle1[[#This Row],[30mV1]]="",Tabelle1[[#This Row],[30mV2]]=""),"",MIN(Tabelle1[[#This Row],[30mV1]],Tabelle1[[#This Row],[30mV2]]))</f>
        <v/>
      </c>
      <c r="AA54" s="1"/>
      <c r="AB54" s="8"/>
      <c r="AC54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4" s="28"/>
      <c r="AH54" s="28"/>
    </row>
    <row r="55" spans="1:34" x14ac:dyDescent="0.45">
      <c r="A55" s="4"/>
      <c r="D55" t="str">
        <f>CONCATENATE(Tabelle1[[#This Row],[Nachname]]," ",Tabelle1[[#This Row],[Vorname]])</f>
        <v xml:space="preserve"> </v>
      </c>
      <c r="M55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5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5" s="1"/>
      <c r="Y55" t="str">
        <f>IF(AND(Tabelle1[[#This Row],[5mV1]]="",Tabelle1[[#This Row],[5mV2]]=""),"",MIN(Tabelle1[[#This Row],[5mV1]],Tabelle1[[#This Row],[5mV2]]))</f>
        <v/>
      </c>
      <c r="Z55" t="str">
        <f>IF(AND(Tabelle1[[#This Row],[30mV1]]="",Tabelle1[[#This Row],[30mV2]]=""),"",MIN(Tabelle1[[#This Row],[30mV1]],Tabelle1[[#This Row],[30mV2]]))</f>
        <v/>
      </c>
      <c r="AA55" s="1"/>
      <c r="AB55" s="8"/>
      <c r="AC55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5" s="28"/>
      <c r="AH55" s="28"/>
    </row>
    <row r="56" spans="1:34" x14ac:dyDescent="0.45">
      <c r="A56" s="4"/>
      <c r="D56" t="str">
        <f>CONCATENATE(Tabelle1[[#This Row],[Nachname]]," ",Tabelle1[[#This Row],[Vorname]])</f>
        <v xml:space="preserve"> </v>
      </c>
      <c r="M56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6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6" s="1"/>
      <c r="Y56" t="str">
        <f>IF(AND(Tabelle1[[#This Row],[5mV1]]="",Tabelle1[[#This Row],[5mV2]]=""),"",MIN(Tabelle1[[#This Row],[5mV1]],Tabelle1[[#This Row],[5mV2]]))</f>
        <v/>
      </c>
      <c r="Z56" t="str">
        <f>IF(AND(Tabelle1[[#This Row],[30mV1]]="",Tabelle1[[#This Row],[30mV2]]=""),"",MIN(Tabelle1[[#This Row],[30mV1]],Tabelle1[[#This Row],[30mV2]]))</f>
        <v/>
      </c>
      <c r="AA56" s="1"/>
      <c r="AB56" s="8"/>
      <c r="AC56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6" s="28"/>
      <c r="AH56" s="28"/>
    </row>
    <row r="57" spans="1:34" x14ac:dyDescent="0.45">
      <c r="A57" s="4"/>
      <c r="D57" t="str">
        <f>CONCATENATE(Tabelle1[[#This Row],[Nachname]]," ",Tabelle1[[#This Row],[Vorname]])</f>
        <v xml:space="preserve"> </v>
      </c>
      <c r="M57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7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7" s="1"/>
      <c r="Y57" t="str">
        <f>IF(AND(Tabelle1[[#This Row],[5mV1]]="",Tabelle1[[#This Row],[5mV2]]=""),"",MIN(Tabelle1[[#This Row],[5mV1]],Tabelle1[[#This Row],[5mV2]]))</f>
        <v/>
      </c>
      <c r="Z57" t="str">
        <f>IF(AND(Tabelle1[[#This Row],[30mV1]]="",Tabelle1[[#This Row],[30mV2]]=""),"",MIN(Tabelle1[[#This Row],[30mV1]],Tabelle1[[#This Row],[30mV2]]))</f>
        <v/>
      </c>
      <c r="AA57" s="1"/>
      <c r="AB57" s="8"/>
      <c r="AC57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7" s="28"/>
      <c r="AH57" s="28"/>
    </row>
    <row r="58" spans="1:34" x14ac:dyDescent="0.45">
      <c r="A58" s="4"/>
      <c r="D58" t="str">
        <f>CONCATENATE(Tabelle1[[#This Row],[Nachname]]," ",Tabelle1[[#This Row],[Vorname]])</f>
        <v xml:space="preserve"> </v>
      </c>
      <c r="M58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8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8" s="1"/>
      <c r="Y58" t="str">
        <f>IF(AND(Tabelle1[[#This Row],[5mV1]]="",Tabelle1[[#This Row],[5mV2]]=""),"",MIN(Tabelle1[[#This Row],[5mV1]],Tabelle1[[#This Row],[5mV2]]))</f>
        <v/>
      </c>
      <c r="Z58" t="str">
        <f>IF(AND(Tabelle1[[#This Row],[30mV1]]="",Tabelle1[[#This Row],[30mV2]]=""),"",MIN(Tabelle1[[#This Row],[30mV1]],Tabelle1[[#This Row],[30mV2]]))</f>
        <v/>
      </c>
      <c r="AA58" s="1"/>
      <c r="AB58" s="8"/>
      <c r="AC58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8" s="28"/>
      <c r="AH58" s="28"/>
    </row>
    <row r="59" spans="1:34" x14ac:dyDescent="0.45">
      <c r="A59" s="4"/>
      <c r="D59" t="str">
        <f>CONCATENATE(Tabelle1[[#This Row],[Nachname]]," ",Tabelle1[[#This Row],[Vorname]])</f>
        <v xml:space="preserve"> </v>
      </c>
      <c r="M5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5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59" s="1"/>
      <c r="Y59" t="str">
        <f>IF(AND(Tabelle1[[#This Row],[5mV1]]="",Tabelle1[[#This Row],[5mV2]]=""),"",MIN(Tabelle1[[#This Row],[5mV1]],Tabelle1[[#This Row],[5mV2]]))</f>
        <v/>
      </c>
      <c r="Z59" t="str">
        <f>IF(AND(Tabelle1[[#This Row],[30mV1]]="",Tabelle1[[#This Row],[30mV2]]=""),"",MIN(Tabelle1[[#This Row],[30mV1]],Tabelle1[[#This Row],[30mV2]]))</f>
        <v/>
      </c>
      <c r="AA59" s="1"/>
      <c r="AB59" s="8"/>
      <c r="AC5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59" s="28"/>
      <c r="AH59" s="28"/>
    </row>
    <row r="60" spans="1:34" x14ac:dyDescent="0.45">
      <c r="A60" s="4"/>
      <c r="D60" t="str">
        <f>CONCATENATE(Tabelle1[[#This Row],[Nachname]]," ",Tabelle1[[#This Row],[Vorname]])</f>
        <v xml:space="preserve"> </v>
      </c>
      <c r="M6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0" s="1"/>
      <c r="Y60" t="str">
        <f>IF(AND(Tabelle1[[#This Row],[5mV1]]="",Tabelle1[[#This Row],[5mV2]]=""),"",MIN(Tabelle1[[#This Row],[5mV1]],Tabelle1[[#This Row],[5mV2]]))</f>
        <v/>
      </c>
      <c r="Z60" t="str">
        <f>IF(AND(Tabelle1[[#This Row],[30mV1]]="",Tabelle1[[#This Row],[30mV2]]=""),"",MIN(Tabelle1[[#This Row],[30mV1]],Tabelle1[[#This Row],[30mV2]]))</f>
        <v/>
      </c>
      <c r="AA60" s="1"/>
      <c r="AB60" s="8"/>
      <c r="AC6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0" s="28"/>
      <c r="AH60" s="28"/>
    </row>
    <row r="61" spans="1:34" x14ac:dyDescent="0.45">
      <c r="A61" s="4"/>
      <c r="D61" t="str">
        <f>CONCATENATE(Tabelle1[[#This Row],[Nachname]]," ",Tabelle1[[#This Row],[Vorname]])</f>
        <v xml:space="preserve"> </v>
      </c>
      <c r="M6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1" s="1"/>
      <c r="Y61" t="str">
        <f>IF(AND(Tabelle1[[#This Row],[5mV1]]="",Tabelle1[[#This Row],[5mV2]]=""),"",MIN(Tabelle1[[#This Row],[5mV1]],Tabelle1[[#This Row],[5mV2]]))</f>
        <v/>
      </c>
      <c r="Z61" t="str">
        <f>IF(AND(Tabelle1[[#This Row],[30mV1]]="",Tabelle1[[#This Row],[30mV2]]=""),"",MIN(Tabelle1[[#This Row],[30mV1]],Tabelle1[[#This Row],[30mV2]]))</f>
        <v/>
      </c>
      <c r="AA61" s="1"/>
      <c r="AB61" s="8"/>
      <c r="AC6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1" s="28"/>
      <c r="AH61" s="28"/>
    </row>
    <row r="62" spans="1:34" x14ac:dyDescent="0.45">
      <c r="A62" s="4"/>
      <c r="D62" t="str">
        <f>CONCATENATE(Tabelle1[[#This Row],[Nachname]]," ",Tabelle1[[#This Row],[Vorname]])</f>
        <v xml:space="preserve"> </v>
      </c>
      <c r="M6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2" s="1"/>
      <c r="Y62" t="str">
        <f>IF(AND(Tabelle1[[#This Row],[5mV1]]="",Tabelle1[[#This Row],[5mV2]]=""),"",MIN(Tabelle1[[#This Row],[5mV1]],Tabelle1[[#This Row],[5mV2]]))</f>
        <v/>
      </c>
      <c r="Z62" t="str">
        <f>IF(AND(Tabelle1[[#This Row],[30mV1]]="",Tabelle1[[#This Row],[30mV2]]=""),"",MIN(Tabelle1[[#This Row],[30mV1]],Tabelle1[[#This Row],[30mV2]]))</f>
        <v/>
      </c>
      <c r="AA62" s="1"/>
      <c r="AB62" s="8"/>
      <c r="AC6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2" s="28"/>
      <c r="AH62" s="28"/>
    </row>
    <row r="63" spans="1:34" x14ac:dyDescent="0.45">
      <c r="A63" s="4"/>
      <c r="D63" t="str">
        <f>CONCATENATE(Tabelle1[[#This Row],[Nachname]]," ",Tabelle1[[#This Row],[Vorname]])</f>
        <v xml:space="preserve"> </v>
      </c>
      <c r="M6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3" s="1"/>
      <c r="Y63" t="str">
        <f>IF(AND(Tabelle1[[#This Row],[5mV1]]="",Tabelle1[[#This Row],[5mV2]]=""),"",MIN(Tabelle1[[#This Row],[5mV1]],Tabelle1[[#This Row],[5mV2]]))</f>
        <v/>
      </c>
      <c r="Z63" t="str">
        <f>IF(AND(Tabelle1[[#This Row],[30mV1]]="",Tabelle1[[#This Row],[30mV2]]=""),"",MIN(Tabelle1[[#This Row],[30mV1]],Tabelle1[[#This Row],[30mV2]]))</f>
        <v/>
      </c>
      <c r="AA63" s="1"/>
      <c r="AB63" s="8"/>
      <c r="AC6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3" s="28"/>
      <c r="AH63" s="28"/>
    </row>
    <row r="64" spans="1:34" x14ac:dyDescent="0.45">
      <c r="A64" s="4"/>
      <c r="D64" t="str">
        <f>CONCATENATE(Tabelle1[[#This Row],[Nachname]]," ",Tabelle1[[#This Row],[Vorname]])</f>
        <v xml:space="preserve"> </v>
      </c>
      <c r="M64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4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4" s="1"/>
      <c r="Y64" t="str">
        <f>IF(AND(Tabelle1[[#This Row],[5mV1]]="",Tabelle1[[#This Row],[5mV2]]=""),"",MIN(Tabelle1[[#This Row],[5mV1]],Tabelle1[[#This Row],[5mV2]]))</f>
        <v/>
      </c>
      <c r="Z64" t="str">
        <f>IF(AND(Tabelle1[[#This Row],[30mV1]]="",Tabelle1[[#This Row],[30mV2]]=""),"",MIN(Tabelle1[[#This Row],[30mV1]],Tabelle1[[#This Row],[30mV2]]))</f>
        <v/>
      </c>
      <c r="AA64" s="1"/>
      <c r="AB64" s="8"/>
      <c r="AC64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4" s="28"/>
      <c r="AH64" s="28"/>
    </row>
    <row r="65" spans="1:34" x14ac:dyDescent="0.45">
      <c r="A65" s="4"/>
      <c r="D65" t="str">
        <f>CONCATENATE(Tabelle1[[#This Row],[Nachname]]," ",Tabelle1[[#This Row],[Vorname]])</f>
        <v xml:space="preserve"> </v>
      </c>
      <c r="M65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5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5" s="1"/>
      <c r="Y65" t="str">
        <f>IF(AND(Tabelle1[[#This Row],[5mV1]]="",Tabelle1[[#This Row],[5mV2]]=""),"",MIN(Tabelle1[[#This Row],[5mV1]],Tabelle1[[#This Row],[5mV2]]))</f>
        <v/>
      </c>
      <c r="Z65" t="str">
        <f>IF(AND(Tabelle1[[#This Row],[30mV1]]="",Tabelle1[[#This Row],[30mV2]]=""),"",MIN(Tabelle1[[#This Row],[30mV1]],Tabelle1[[#This Row],[30mV2]]))</f>
        <v/>
      </c>
      <c r="AA65" s="1"/>
      <c r="AB65" s="8"/>
      <c r="AC65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5" s="28"/>
      <c r="AH65" s="28"/>
    </row>
    <row r="66" spans="1:34" x14ac:dyDescent="0.45">
      <c r="A66" s="4"/>
      <c r="D66" t="str">
        <f>CONCATENATE(Tabelle1[[#This Row],[Nachname]]," ",Tabelle1[[#This Row],[Vorname]])</f>
        <v xml:space="preserve"> </v>
      </c>
      <c r="M66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6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6" s="1"/>
      <c r="Y66" t="str">
        <f>IF(AND(Tabelle1[[#This Row],[5mV1]]="",Tabelle1[[#This Row],[5mV2]]=""),"",MIN(Tabelle1[[#This Row],[5mV1]],Tabelle1[[#This Row],[5mV2]]))</f>
        <v/>
      </c>
      <c r="Z66" t="str">
        <f>IF(AND(Tabelle1[[#This Row],[30mV1]]="",Tabelle1[[#This Row],[30mV2]]=""),"",MIN(Tabelle1[[#This Row],[30mV1]],Tabelle1[[#This Row],[30mV2]]))</f>
        <v/>
      </c>
      <c r="AA66" s="1"/>
      <c r="AB66" s="8"/>
      <c r="AC66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6" s="28"/>
      <c r="AH66" s="28"/>
    </row>
    <row r="67" spans="1:34" x14ac:dyDescent="0.45">
      <c r="A67" s="4"/>
      <c r="D67" t="str">
        <f>CONCATENATE(Tabelle1[[#This Row],[Nachname]]," ",Tabelle1[[#This Row],[Vorname]])</f>
        <v xml:space="preserve"> </v>
      </c>
      <c r="M67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7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7" s="1"/>
      <c r="Y67" t="str">
        <f>IF(AND(Tabelle1[[#This Row],[5mV1]]="",Tabelle1[[#This Row],[5mV2]]=""),"",MIN(Tabelle1[[#This Row],[5mV1]],Tabelle1[[#This Row],[5mV2]]))</f>
        <v/>
      </c>
      <c r="Z67" t="str">
        <f>IF(AND(Tabelle1[[#This Row],[30mV1]]="",Tabelle1[[#This Row],[30mV2]]=""),"",MIN(Tabelle1[[#This Row],[30mV1]],Tabelle1[[#This Row],[30mV2]]))</f>
        <v/>
      </c>
      <c r="AA67" s="1"/>
      <c r="AB67" s="8"/>
      <c r="AC67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7" s="28"/>
      <c r="AH67" s="28"/>
    </row>
    <row r="68" spans="1:34" x14ac:dyDescent="0.45">
      <c r="A68" s="4"/>
      <c r="D68" t="str">
        <f>CONCATENATE(Tabelle1[[#This Row],[Nachname]]," ",Tabelle1[[#This Row],[Vorname]])</f>
        <v xml:space="preserve"> </v>
      </c>
      <c r="M68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8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8" s="1"/>
      <c r="Y68" t="str">
        <f>IF(AND(Tabelle1[[#This Row],[5mV1]]="",Tabelle1[[#This Row],[5mV2]]=""),"",MIN(Tabelle1[[#This Row],[5mV1]],Tabelle1[[#This Row],[5mV2]]))</f>
        <v/>
      </c>
      <c r="Z68" t="str">
        <f>IF(AND(Tabelle1[[#This Row],[30mV1]]="",Tabelle1[[#This Row],[30mV2]]=""),"",MIN(Tabelle1[[#This Row],[30mV1]],Tabelle1[[#This Row],[30mV2]]))</f>
        <v/>
      </c>
      <c r="AA68" s="1"/>
      <c r="AB68" s="8"/>
      <c r="AC68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8" s="28"/>
      <c r="AH68" s="28"/>
    </row>
    <row r="69" spans="1:34" x14ac:dyDescent="0.45">
      <c r="A69" s="4"/>
      <c r="D69" t="str">
        <f>CONCATENATE(Tabelle1[[#This Row],[Nachname]]," ",Tabelle1[[#This Row],[Vorname]])</f>
        <v xml:space="preserve"> </v>
      </c>
      <c r="M6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6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69" s="1"/>
      <c r="Y69" t="str">
        <f>IF(AND(Tabelle1[[#This Row],[5mV1]]="",Tabelle1[[#This Row],[5mV2]]=""),"",MIN(Tabelle1[[#This Row],[5mV1]],Tabelle1[[#This Row],[5mV2]]))</f>
        <v/>
      </c>
      <c r="Z69" t="str">
        <f>IF(AND(Tabelle1[[#This Row],[30mV1]]="",Tabelle1[[#This Row],[30mV2]]=""),"",MIN(Tabelle1[[#This Row],[30mV1]],Tabelle1[[#This Row],[30mV2]]))</f>
        <v/>
      </c>
      <c r="AA69" s="1"/>
      <c r="AB69" s="8"/>
      <c r="AC6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69" s="28"/>
      <c r="AH69" s="28"/>
    </row>
    <row r="70" spans="1:34" x14ac:dyDescent="0.45">
      <c r="A70" s="4"/>
      <c r="D70" t="str">
        <f>CONCATENATE(Tabelle1[[#This Row],[Nachname]]," ",Tabelle1[[#This Row],[Vorname]])</f>
        <v xml:space="preserve"> </v>
      </c>
      <c r="M7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0" s="1"/>
      <c r="Y70" t="str">
        <f>IF(AND(Tabelle1[[#This Row],[5mV1]]="",Tabelle1[[#This Row],[5mV2]]=""),"",MIN(Tabelle1[[#This Row],[5mV1]],Tabelle1[[#This Row],[5mV2]]))</f>
        <v/>
      </c>
      <c r="Z70" t="str">
        <f>IF(AND(Tabelle1[[#This Row],[30mV1]]="",Tabelle1[[#This Row],[30mV2]]=""),"",MIN(Tabelle1[[#This Row],[30mV1]],Tabelle1[[#This Row],[30mV2]]))</f>
        <v/>
      </c>
      <c r="AA70" s="1"/>
      <c r="AB70" s="8"/>
      <c r="AC7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0" s="28"/>
      <c r="AH70" s="28"/>
    </row>
    <row r="71" spans="1:34" x14ac:dyDescent="0.45">
      <c r="A71" s="4"/>
      <c r="D71" t="str">
        <f>CONCATENATE(Tabelle1[[#This Row],[Nachname]]," ",Tabelle1[[#This Row],[Vorname]])</f>
        <v xml:space="preserve"> </v>
      </c>
      <c r="M7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1" s="1"/>
      <c r="Y71" t="str">
        <f>IF(AND(Tabelle1[[#This Row],[5mV1]]="",Tabelle1[[#This Row],[5mV2]]=""),"",MIN(Tabelle1[[#This Row],[5mV1]],Tabelle1[[#This Row],[5mV2]]))</f>
        <v/>
      </c>
      <c r="Z71" t="str">
        <f>IF(AND(Tabelle1[[#This Row],[30mV1]]="",Tabelle1[[#This Row],[30mV2]]=""),"",MIN(Tabelle1[[#This Row],[30mV1]],Tabelle1[[#This Row],[30mV2]]))</f>
        <v/>
      </c>
      <c r="AA71" s="1"/>
      <c r="AB71" s="8"/>
      <c r="AC7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1" s="28"/>
      <c r="AH71" s="28"/>
    </row>
    <row r="72" spans="1:34" x14ac:dyDescent="0.45">
      <c r="A72" s="4"/>
      <c r="D72" t="str">
        <f>CONCATENATE(Tabelle1[[#This Row],[Nachname]]," ",Tabelle1[[#This Row],[Vorname]])</f>
        <v xml:space="preserve"> </v>
      </c>
      <c r="M7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2" s="1"/>
      <c r="Y72" t="str">
        <f>IF(AND(Tabelle1[[#This Row],[5mV1]]="",Tabelle1[[#This Row],[5mV2]]=""),"",MIN(Tabelle1[[#This Row],[5mV1]],Tabelle1[[#This Row],[5mV2]]))</f>
        <v/>
      </c>
      <c r="Z72" t="str">
        <f>IF(AND(Tabelle1[[#This Row],[30mV1]]="",Tabelle1[[#This Row],[30mV2]]=""),"",MIN(Tabelle1[[#This Row],[30mV1]],Tabelle1[[#This Row],[30mV2]]))</f>
        <v/>
      </c>
      <c r="AA72" s="1"/>
      <c r="AB72" s="8"/>
      <c r="AC7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2" s="28"/>
      <c r="AH72" s="28"/>
    </row>
    <row r="73" spans="1:34" x14ac:dyDescent="0.45">
      <c r="A73" s="4"/>
      <c r="D73" t="str">
        <f>CONCATENATE(Tabelle1[[#This Row],[Nachname]]," ",Tabelle1[[#This Row],[Vorname]])</f>
        <v xml:space="preserve"> </v>
      </c>
      <c r="M7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3" s="1"/>
      <c r="Y73" t="str">
        <f>IF(AND(Tabelle1[[#This Row],[5mV1]]="",Tabelle1[[#This Row],[5mV2]]=""),"",MIN(Tabelle1[[#This Row],[5mV1]],Tabelle1[[#This Row],[5mV2]]))</f>
        <v/>
      </c>
      <c r="Z73" t="str">
        <f>IF(AND(Tabelle1[[#This Row],[30mV1]]="",Tabelle1[[#This Row],[30mV2]]=""),"",MIN(Tabelle1[[#This Row],[30mV1]],Tabelle1[[#This Row],[30mV2]]))</f>
        <v/>
      </c>
      <c r="AA73" s="1"/>
      <c r="AB73" s="8"/>
      <c r="AC7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3" s="28"/>
      <c r="AH73" s="28"/>
    </row>
    <row r="74" spans="1:34" x14ac:dyDescent="0.45">
      <c r="A74" s="4"/>
      <c r="D74" t="str">
        <f>CONCATENATE(Tabelle1[[#This Row],[Nachname]]," ",Tabelle1[[#This Row],[Vorname]])</f>
        <v xml:space="preserve"> </v>
      </c>
      <c r="M74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4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4" s="1"/>
      <c r="Y74" t="str">
        <f>IF(AND(Tabelle1[[#This Row],[5mV1]]="",Tabelle1[[#This Row],[5mV2]]=""),"",MIN(Tabelle1[[#This Row],[5mV1]],Tabelle1[[#This Row],[5mV2]]))</f>
        <v/>
      </c>
      <c r="Z74" t="str">
        <f>IF(AND(Tabelle1[[#This Row],[30mV1]]="",Tabelle1[[#This Row],[30mV2]]=""),"",MIN(Tabelle1[[#This Row],[30mV1]],Tabelle1[[#This Row],[30mV2]]))</f>
        <v/>
      </c>
      <c r="AA74" s="1"/>
      <c r="AB74" s="8"/>
      <c r="AC74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4" s="28"/>
      <c r="AH74" s="28"/>
    </row>
    <row r="75" spans="1:34" x14ac:dyDescent="0.45">
      <c r="A75" s="4"/>
      <c r="D75" t="str">
        <f>CONCATENATE(Tabelle1[[#This Row],[Nachname]]," ",Tabelle1[[#This Row],[Vorname]])</f>
        <v xml:space="preserve"> </v>
      </c>
      <c r="M75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5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5" s="1"/>
      <c r="Y75" t="str">
        <f>IF(AND(Tabelle1[[#This Row],[5mV1]]="",Tabelle1[[#This Row],[5mV2]]=""),"",MIN(Tabelle1[[#This Row],[5mV1]],Tabelle1[[#This Row],[5mV2]]))</f>
        <v/>
      </c>
      <c r="Z75" t="str">
        <f>IF(AND(Tabelle1[[#This Row],[30mV1]]="",Tabelle1[[#This Row],[30mV2]]=""),"",MIN(Tabelle1[[#This Row],[30mV1]],Tabelle1[[#This Row],[30mV2]]))</f>
        <v/>
      </c>
      <c r="AA75" s="1"/>
      <c r="AB75" s="8"/>
      <c r="AC75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5" s="28"/>
      <c r="AH75" s="28"/>
    </row>
    <row r="76" spans="1:34" x14ac:dyDescent="0.45">
      <c r="A76" s="4"/>
      <c r="D76" t="str">
        <f>CONCATENATE(Tabelle1[[#This Row],[Nachname]]," ",Tabelle1[[#This Row],[Vorname]])</f>
        <v xml:space="preserve"> </v>
      </c>
      <c r="M76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6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6" s="1"/>
      <c r="Y76" t="str">
        <f>IF(AND(Tabelle1[[#This Row],[5mV1]]="",Tabelle1[[#This Row],[5mV2]]=""),"",MIN(Tabelle1[[#This Row],[5mV1]],Tabelle1[[#This Row],[5mV2]]))</f>
        <v/>
      </c>
      <c r="Z76" t="str">
        <f>IF(AND(Tabelle1[[#This Row],[30mV1]]="",Tabelle1[[#This Row],[30mV2]]=""),"",MIN(Tabelle1[[#This Row],[30mV1]],Tabelle1[[#This Row],[30mV2]]))</f>
        <v/>
      </c>
      <c r="AA76" s="1"/>
      <c r="AB76" s="8"/>
      <c r="AC76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6" s="28"/>
      <c r="AH76" s="28"/>
    </row>
    <row r="77" spans="1:34" x14ac:dyDescent="0.45">
      <c r="A77" s="4"/>
      <c r="D77" t="str">
        <f>CONCATENATE(Tabelle1[[#This Row],[Nachname]]," ",Tabelle1[[#This Row],[Vorname]])</f>
        <v xml:space="preserve"> </v>
      </c>
      <c r="M77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7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7" s="1"/>
      <c r="Y77" t="str">
        <f>IF(AND(Tabelle1[[#This Row],[5mV1]]="",Tabelle1[[#This Row],[5mV2]]=""),"",MIN(Tabelle1[[#This Row],[5mV1]],Tabelle1[[#This Row],[5mV2]]))</f>
        <v/>
      </c>
      <c r="Z77" t="str">
        <f>IF(AND(Tabelle1[[#This Row],[30mV1]]="",Tabelle1[[#This Row],[30mV2]]=""),"",MIN(Tabelle1[[#This Row],[30mV1]],Tabelle1[[#This Row],[30mV2]]))</f>
        <v/>
      </c>
      <c r="AA77" s="1"/>
      <c r="AB77" s="8"/>
      <c r="AC77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7" s="28"/>
      <c r="AH77" s="28"/>
    </row>
    <row r="78" spans="1:34" x14ac:dyDescent="0.45">
      <c r="A78" s="4"/>
      <c r="D78" t="str">
        <f>CONCATENATE(Tabelle1[[#This Row],[Nachname]]," ",Tabelle1[[#This Row],[Vorname]])</f>
        <v xml:space="preserve"> </v>
      </c>
      <c r="M78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8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8" s="1"/>
      <c r="Y78" t="str">
        <f>IF(AND(Tabelle1[[#This Row],[5mV1]]="",Tabelle1[[#This Row],[5mV2]]=""),"",MIN(Tabelle1[[#This Row],[5mV1]],Tabelle1[[#This Row],[5mV2]]))</f>
        <v/>
      </c>
      <c r="Z78" t="str">
        <f>IF(AND(Tabelle1[[#This Row],[30mV1]]="",Tabelle1[[#This Row],[30mV2]]=""),"",MIN(Tabelle1[[#This Row],[30mV1]],Tabelle1[[#This Row],[30mV2]]))</f>
        <v/>
      </c>
      <c r="AA78" s="1"/>
      <c r="AB78" s="8"/>
      <c r="AC78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8" s="28"/>
      <c r="AH78" s="28"/>
    </row>
    <row r="79" spans="1:34" x14ac:dyDescent="0.45">
      <c r="A79" s="4"/>
      <c r="D79" t="str">
        <f>CONCATENATE(Tabelle1[[#This Row],[Nachname]]," ",Tabelle1[[#This Row],[Vorname]])</f>
        <v xml:space="preserve"> </v>
      </c>
      <c r="M7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7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79" s="1"/>
      <c r="Y79" t="str">
        <f>IF(AND(Tabelle1[[#This Row],[5mV1]]="",Tabelle1[[#This Row],[5mV2]]=""),"",MIN(Tabelle1[[#This Row],[5mV1]],Tabelle1[[#This Row],[5mV2]]))</f>
        <v/>
      </c>
      <c r="Z79" t="str">
        <f>IF(AND(Tabelle1[[#This Row],[30mV1]]="",Tabelle1[[#This Row],[30mV2]]=""),"",MIN(Tabelle1[[#This Row],[30mV1]],Tabelle1[[#This Row],[30mV2]]))</f>
        <v/>
      </c>
      <c r="AA79" s="1"/>
      <c r="AB79" s="8"/>
      <c r="AC7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79" s="28"/>
      <c r="AH79" s="28"/>
    </row>
    <row r="80" spans="1:34" x14ac:dyDescent="0.45">
      <c r="A80" s="4"/>
      <c r="D80" t="str">
        <f>CONCATENATE(Tabelle1[[#This Row],[Nachname]]," ",Tabelle1[[#This Row],[Vorname]])</f>
        <v xml:space="preserve"> </v>
      </c>
      <c r="M8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0" s="1"/>
      <c r="Y80" t="str">
        <f>IF(AND(Tabelle1[[#This Row],[5mV1]]="",Tabelle1[[#This Row],[5mV2]]=""),"",MIN(Tabelle1[[#This Row],[5mV1]],Tabelle1[[#This Row],[5mV2]]))</f>
        <v/>
      </c>
      <c r="Z80" t="str">
        <f>IF(AND(Tabelle1[[#This Row],[30mV1]]="",Tabelle1[[#This Row],[30mV2]]=""),"",MIN(Tabelle1[[#This Row],[30mV1]],Tabelle1[[#This Row],[30mV2]]))</f>
        <v/>
      </c>
      <c r="AA80" s="1"/>
      <c r="AB80" s="8"/>
      <c r="AC8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0" s="28"/>
      <c r="AH80" s="28"/>
    </row>
    <row r="81" spans="1:34" x14ac:dyDescent="0.45">
      <c r="A81" s="4"/>
      <c r="D81" t="str">
        <f>CONCATENATE(Tabelle1[[#This Row],[Nachname]]," ",Tabelle1[[#This Row],[Vorname]])</f>
        <v xml:space="preserve"> </v>
      </c>
      <c r="M8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1" s="1"/>
      <c r="Y81" t="str">
        <f>IF(AND(Tabelle1[[#This Row],[5mV1]]="",Tabelle1[[#This Row],[5mV2]]=""),"",MIN(Tabelle1[[#This Row],[5mV1]],Tabelle1[[#This Row],[5mV2]]))</f>
        <v/>
      </c>
      <c r="Z81" t="str">
        <f>IF(AND(Tabelle1[[#This Row],[30mV1]]="",Tabelle1[[#This Row],[30mV2]]=""),"",MIN(Tabelle1[[#This Row],[30mV1]],Tabelle1[[#This Row],[30mV2]]))</f>
        <v/>
      </c>
      <c r="AA81" s="1"/>
      <c r="AB81" s="8"/>
      <c r="AC8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1" s="28"/>
      <c r="AH81" s="28"/>
    </row>
    <row r="82" spans="1:34" x14ac:dyDescent="0.45">
      <c r="A82" s="4"/>
      <c r="D82" t="str">
        <f>CONCATENATE(Tabelle1[[#This Row],[Nachname]]," ",Tabelle1[[#This Row],[Vorname]])</f>
        <v xml:space="preserve"> </v>
      </c>
      <c r="M8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2" s="1"/>
      <c r="Y82" t="str">
        <f>IF(AND(Tabelle1[[#This Row],[5mV1]]="",Tabelle1[[#This Row],[5mV2]]=""),"",MIN(Tabelle1[[#This Row],[5mV1]],Tabelle1[[#This Row],[5mV2]]))</f>
        <v/>
      </c>
      <c r="Z82" t="str">
        <f>IF(AND(Tabelle1[[#This Row],[30mV1]]="",Tabelle1[[#This Row],[30mV2]]=""),"",MIN(Tabelle1[[#This Row],[30mV1]],Tabelle1[[#This Row],[30mV2]]))</f>
        <v/>
      </c>
      <c r="AA82" s="1"/>
      <c r="AB82" s="8"/>
      <c r="AC8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2" s="28"/>
      <c r="AH82" s="28"/>
    </row>
    <row r="83" spans="1:34" x14ac:dyDescent="0.45">
      <c r="A83" s="4"/>
      <c r="D83" t="str">
        <f>CONCATENATE(Tabelle1[[#This Row],[Nachname]]," ",Tabelle1[[#This Row],[Vorname]])</f>
        <v xml:space="preserve"> </v>
      </c>
      <c r="M8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3" s="1"/>
      <c r="Y83" t="str">
        <f>IF(AND(Tabelle1[[#This Row],[5mV1]]="",Tabelle1[[#This Row],[5mV2]]=""),"",MIN(Tabelle1[[#This Row],[5mV1]],Tabelle1[[#This Row],[5mV2]]))</f>
        <v/>
      </c>
      <c r="Z83" t="str">
        <f>IF(AND(Tabelle1[[#This Row],[30mV1]]="",Tabelle1[[#This Row],[30mV2]]=""),"",MIN(Tabelle1[[#This Row],[30mV1]],Tabelle1[[#This Row],[30mV2]]))</f>
        <v/>
      </c>
      <c r="AA83" s="1"/>
      <c r="AB83" s="8"/>
      <c r="AC8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3" s="28"/>
      <c r="AH83" s="28"/>
    </row>
    <row r="84" spans="1:34" x14ac:dyDescent="0.45">
      <c r="A84" s="4"/>
      <c r="D84" t="str">
        <f>CONCATENATE(Tabelle1[[#This Row],[Nachname]]," ",Tabelle1[[#This Row],[Vorname]])</f>
        <v xml:space="preserve"> </v>
      </c>
      <c r="M84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4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4" s="1"/>
      <c r="Y84" t="str">
        <f>IF(AND(Tabelle1[[#This Row],[5mV1]]="",Tabelle1[[#This Row],[5mV2]]=""),"",MIN(Tabelle1[[#This Row],[5mV1]],Tabelle1[[#This Row],[5mV2]]))</f>
        <v/>
      </c>
      <c r="Z84" t="str">
        <f>IF(AND(Tabelle1[[#This Row],[30mV1]]="",Tabelle1[[#This Row],[30mV2]]=""),"",MIN(Tabelle1[[#This Row],[30mV1]],Tabelle1[[#This Row],[30mV2]]))</f>
        <v/>
      </c>
      <c r="AA84" s="1"/>
      <c r="AB84" s="8"/>
      <c r="AC84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4" s="28"/>
      <c r="AH84" s="28"/>
    </row>
    <row r="85" spans="1:34" x14ac:dyDescent="0.45">
      <c r="A85" s="4"/>
      <c r="D85" t="str">
        <f>CONCATENATE(Tabelle1[[#This Row],[Nachname]]," ",Tabelle1[[#This Row],[Vorname]])</f>
        <v xml:space="preserve"> </v>
      </c>
      <c r="M85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5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5" s="1"/>
      <c r="Y85" t="str">
        <f>IF(AND(Tabelle1[[#This Row],[5mV1]]="",Tabelle1[[#This Row],[5mV2]]=""),"",MIN(Tabelle1[[#This Row],[5mV1]],Tabelle1[[#This Row],[5mV2]]))</f>
        <v/>
      </c>
      <c r="Z85" t="str">
        <f>IF(AND(Tabelle1[[#This Row],[30mV1]]="",Tabelle1[[#This Row],[30mV2]]=""),"",MIN(Tabelle1[[#This Row],[30mV1]],Tabelle1[[#This Row],[30mV2]]))</f>
        <v/>
      </c>
      <c r="AA85" s="1"/>
      <c r="AB85" s="8"/>
      <c r="AC85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5" s="28"/>
      <c r="AH85" s="28"/>
    </row>
    <row r="86" spans="1:34" x14ac:dyDescent="0.45">
      <c r="A86" s="4"/>
      <c r="D86" t="str">
        <f>CONCATENATE(Tabelle1[[#This Row],[Nachname]]," ",Tabelle1[[#This Row],[Vorname]])</f>
        <v xml:space="preserve"> </v>
      </c>
      <c r="M86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6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6" s="1"/>
      <c r="Y86" t="str">
        <f>IF(AND(Tabelle1[[#This Row],[5mV1]]="",Tabelle1[[#This Row],[5mV2]]=""),"",MIN(Tabelle1[[#This Row],[5mV1]],Tabelle1[[#This Row],[5mV2]]))</f>
        <v/>
      </c>
      <c r="Z86" t="str">
        <f>IF(AND(Tabelle1[[#This Row],[30mV1]]="",Tabelle1[[#This Row],[30mV2]]=""),"",MIN(Tabelle1[[#This Row],[30mV1]],Tabelle1[[#This Row],[30mV2]]))</f>
        <v/>
      </c>
      <c r="AA86" s="1"/>
      <c r="AB86" s="8"/>
      <c r="AC86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6" s="28"/>
      <c r="AH86" s="28"/>
    </row>
    <row r="87" spans="1:34" x14ac:dyDescent="0.45">
      <c r="A87" s="4"/>
      <c r="D87" t="str">
        <f>CONCATENATE(Tabelle1[[#This Row],[Nachname]]," ",Tabelle1[[#This Row],[Vorname]])</f>
        <v xml:space="preserve"> </v>
      </c>
      <c r="M87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7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7" s="1"/>
      <c r="Y87" t="str">
        <f>IF(AND(Tabelle1[[#This Row],[5mV1]]="",Tabelle1[[#This Row],[5mV2]]=""),"",MIN(Tabelle1[[#This Row],[5mV1]],Tabelle1[[#This Row],[5mV2]]))</f>
        <v/>
      </c>
      <c r="Z87" t="str">
        <f>IF(AND(Tabelle1[[#This Row],[30mV1]]="",Tabelle1[[#This Row],[30mV2]]=""),"",MIN(Tabelle1[[#This Row],[30mV1]],Tabelle1[[#This Row],[30mV2]]))</f>
        <v/>
      </c>
      <c r="AA87" s="1"/>
      <c r="AB87" s="8"/>
      <c r="AC87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7" s="28"/>
      <c r="AH87" s="28"/>
    </row>
    <row r="88" spans="1:34" x14ac:dyDescent="0.45">
      <c r="A88" s="4"/>
      <c r="D88" t="str">
        <f>CONCATENATE(Tabelle1[[#This Row],[Nachname]]," ",Tabelle1[[#This Row],[Vorname]])</f>
        <v xml:space="preserve"> </v>
      </c>
      <c r="M88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8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8" s="1"/>
      <c r="Y88" t="str">
        <f>IF(AND(Tabelle1[[#This Row],[5mV1]]="",Tabelle1[[#This Row],[5mV2]]=""),"",MIN(Tabelle1[[#This Row],[5mV1]],Tabelle1[[#This Row],[5mV2]]))</f>
        <v/>
      </c>
      <c r="Z88" t="str">
        <f>IF(AND(Tabelle1[[#This Row],[30mV1]]="",Tabelle1[[#This Row],[30mV2]]=""),"",MIN(Tabelle1[[#This Row],[30mV1]],Tabelle1[[#This Row],[30mV2]]))</f>
        <v/>
      </c>
      <c r="AA88" s="1"/>
      <c r="AB88" s="8"/>
      <c r="AC88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8" s="28"/>
      <c r="AH88" s="28"/>
    </row>
    <row r="89" spans="1:34" x14ac:dyDescent="0.45">
      <c r="A89" s="4"/>
      <c r="D89" t="str">
        <f>CONCATENATE(Tabelle1[[#This Row],[Nachname]]," ",Tabelle1[[#This Row],[Vorname]])</f>
        <v xml:space="preserve"> </v>
      </c>
      <c r="M8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8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89" s="1"/>
      <c r="Y89" t="str">
        <f>IF(AND(Tabelle1[[#This Row],[5mV1]]="",Tabelle1[[#This Row],[5mV2]]=""),"",MIN(Tabelle1[[#This Row],[5mV1]],Tabelle1[[#This Row],[5mV2]]))</f>
        <v/>
      </c>
      <c r="Z89" t="str">
        <f>IF(AND(Tabelle1[[#This Row],[30mV1]]="",Tabelle1[[#This Row],[30mV2]]=""),"",MIN(Tabelle1[[#This Row],[30mV1]],Tabelle1[[#This Row],[30mV2]]))</f>
        <v/>
      </c>
      <c r="AA89" s="1"/>
      <c r="AB89" s="8"/>
      <c r="AC8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89" s="28"/>
      <c r="AH89" s="28"/>
    </row>
    <row r="90" spans="1:34" x14ac:dyDescent="0.45">
      <c r="A90" s="4"/>
      <c r="D90" t="str">
        <f>CONCATENATE(Tabelle1[[#This Row],[Nachname]]," ",Tabelle1[[#This Row],[Vorname]])</f>
        <v xml:space="preserve"> </v>
      </c>
      <c r="M9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0" s="1"/>
      <c r="Y90" t="str">
        <f>IF(AND(Tabelle1[[#This Row],[5mV1]]="",Tabelle1[[#This Row],[5mV2]]=""),"",MIN(Tabelle1[[#This Row],[5mV1]],Tabelle1[[#This Row],[5mV2]]))</f>
        <v/>
      </c>
      <c r="Z90" t="str">
        <f>IF(AND(Tabelle1[[#This Row],[30mV1]]="",Tabelle1[[#This Row],[30mV2]]=""),"",MIN(Tabelle1[[#This Row],[30mV1]],Tabelle1[[#This Row],[30mV2]]))</f>
        <v/>
      </c>
      <c r="AA90" s="1"/>
      <c r="AB90" s="8"/>
      <c r="AC9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0" s="28"/>
      <c r="AH90" s="28"/>
    </row>
    <row r="91" spans="1:34" x14ac:dyDescent="0.45">
      <c r="A91" s="4"/>
      <c r="D91" t="str">
        <f>CONCATENATE(Tabelle1[[#This Row],[Nachname]]," ",Tabelle1[[#This Row],[Vorname]])</f>
        <v xml:space="preserve"> </v>
      </c>
      <c r="M9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1" s="1"/>
      <c r="Y91" t="str">
        <f>IF(AND(Tabelle1[[#This Row],[5mV1]]="",Tabelle1[[#This Row],[5mV2]]=""),"",MIN(Tabelle1[[#This Row],[5mV1]],Tabelle1[[#This Row],[5mV2]]))</f>
        <v/>
      </c>
      <c r="Z91" t="str">
        <f>IF(AND(Tabelle1[[#This Row],[30mV1]]="",Tabelle1[[#This Row],[30mV2]]=""),"",MIN(Tabelle1[[#This Row],[30mV1]],Tabelle1[[#This Row],[30mV2]]))</f>
        <v/>
      </c>
      <c r="AA91" s="1"/>
      <c r="AB91" s="8"/>
      <c r="AC9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1" s="28"/>
      <c r="AH91" s="28"/>
    </row>
    <row r="92" spans="1:34" x14ac:dyDescent="0.45">
      <c r="A92" s="4"/>
      <c r="D92" t="str">
        <f>CONCATENATE(Tabelle1[[#This Row],[Nachname]]," ",Tabelle1[[#This Row],[Vorname]])</f>
        <v xml:space="preserve"> </v>
      </c>
      <c r="M9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2" s="1"/>
      <c r="Y92" t="str">
        <f>IF(AND(Tabelle1[[#This Row],[5mV1]]="",Tabelle1[[#This Row],[5mV2]]=""),"",MIN(Tabelle1[[#This Row],[5mV1]],Tabelle1[[#This Row],[5mV2]]))</f>
        <v/>
      </c>
      <c r="Z92" t="str">
        <f>IF(AND(Tabelle1[[#This Row],[30mV1]]="",Tabelle1[[#This Row],[30mV2]]=""),"",MIN(Tabelle1[[#This Row],[30mV1]],Tabelle1[[#This Row],[30mV2]]))</f>
        <v/>
      </c>
      <c r="AA92" s="1"/>
      <c r="AB92" s="8"/>
      <c r="AC9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2" s="28"/>
      <c r="AH92" s="28"/>
    </row>
    <row r="93" spans="1:34" x14ac:dyDescent="0.45">
      <c r="A93" s="4"/>
      <c r="D93" t="str">
        <f>CONCATENATE(Tabelle1[[#This Row],[Nachname]]," ",Tabelle1[[#This Row],[Vorname]])</f>
        <v xml:space="preserve"> </v>
      </c>
      <c r="M9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3" s="1"/>
      <c r="Y93" t="str">
        <f>IF(AND(Tabelle1[[#This Row],[5mV1]]="",Tabelle1[[#This Row],[5mV2]]=""),"",MIN(Tabelle1[[#This Row],[5mV1]],Tabelle1[[#This Row],[5mV2]]))</f>
        <v/>
      </c>
      <c r="Z93" t="str">
        <f>IF(AND(Tabelle1[[#This Row],[30mV1]]="",Tabelle1[[#This Row],[30mV2]]=""),"",MIN(Tabelle1[[#This Row],[30mV1]],Tabelle1[[#This Row],[30mV2]]))</f>
        <v/>
      </c>
      <c r="AA93" s="1"/>
      <c r="AB93" s="8"/>
      <c r="AC9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3" s="28"/>
      <c r="AH93" s="28"/>
    </row>
    <row r="94" spans="1:34" x14ac:dyDescent="0.45">
      <c r="A94" s="4"/>
      <c r="D94" t="str">
        <f>CONCATENATE(Tabelle1[[#This Row],[Nachname]]," ",Tabelle1[[#This Row],[Vorname]])</f>
        <v xml:space="preserve"> </v>
      </c>
      <c r="M94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4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4" s="1"/>
      <c r="Y94" t="str">
        <f>IF(AND(Tabelle1[[#This Row],[5mV1]]="",Tabelle1[[#This Row],[5mV2]]=""),"",MIN(Tabelle1[[#This Row],[5mV1]],Tabelle1[[#This Row],[5mV2]]))</f>
        <v/>
      </c>
      <c r="Z94" t="str">
        <f>IF(AND(Tabelle1[[#This Row],[30mV1]]="",Tabelle1[[#This Row],[30mV2]]=""),"",MIN(Tabelle1[[#This Row],[30mV1]],Tabelle1[[#This Row],[30mV2]]))</f>
        <v/>
      </c>
      <c r="AA94" s="1"/>
      <c r="AB94" s="8"/>
      <c r="AC94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4" s="28"/>
      <c r="AH94" s="28"/>
    </row>
    <row r="95" spans="1:34" x14ac:dyDescent="0.45">
      <c r="A95" s="4"/>
      <c r="D95" t="str">
        <f>CONCATENATE(Tabelle1[[#This Row],[Nachname]]," ",Tabelle1[[#This Row],[Vorname]])</f>
        <v xml:space="preserve"> </v>
      </c>
      <c r="M95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5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5" s="1"/>
      <c r="Y95" t="str">
        <f>IF(AND(Tabelle1[[#This Row],[5mV1]]="",Tabelle1[[#This Row],[5mV2]]=""),"",MIN(Tabelle1[[#This Row],[5mV1]],Tabelle1[[#This Row],[5mV2]]))</f>
        <v/>
      </c>
      <c r="Z95" t="str">
        <f>IF(AND(Tabelle1[[#This Row],[30mV1]]="",Tabelle1[[#This Row],[30mV2]]=""),"",MIN(Tabelle1[[#This Row],[30mV1]],Tabelle1[[#This Row],[30mV2]]))</f>
        <v/>
      </c>
      <c r="AA95" s="1"/>
      <c r="AB95" s="8"/>
      <c r="AC95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5" s="28"/>
      <c r="AH95" s="28"/>
    </row>
    <row r="96" spans="1:34" x14ac:dyDescent="0.45">
      <c r="A96" s="4"/>
      <c r="D96" t="str">
        <f>CONCATENATE(Tabelle1[[#This Row],[Nachname]]," ",Tabelle1[[#This Row],[Vorname]])</f>
        <v xml:space="preserve"> </v>
      </c>
      <c r="M96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6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6" s="1"/>
      <c r="Y96" t="str">
        <f>IF(AND(Tabelle1[[#This Row],[5mV1]]="",Tabelle1[[#This Row],[5mV2]]=""),"",MIN(Tabelle1[[#This Row],[5mV1]],Tabelle1[[#This Row],[5mV2]]))</f>
        <v/>
      </c>
      <c r="Z96" t="str">
        <f>IF(AND(Tabelle1[[#This Row],[30mV1]]="",Tabelle1[[#This Row],[30mV2]]=""),"",MIN(Tabelle1[[#This Row],[30mV1]],Tabelle1[[#This Row],[30mV2]]))</f>
        <v/>
      </c>
      <c r="AA96" s="1"/>
      <c r="AB96" s="8"/>
      <c r="AC96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6" s="28"/>
      <c r="AH96" s="28"/>
    </row>
    <row r="97" spans="1:34" x14ac:dyDescent="0.45">
      <c r="A97" s="4"/>
      <c r="D97" t="str">
        <f>CONCATENATE(Tabelle1[[#This Row],[Nachname]]," ",Tabelle1[[#This Row],[Vorname]])</f>
        <v xml:space="preserve"> </v>
      </c>
      <c r="M97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7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7" s="1"/>
      <c r="Y97" t="str">
        <f>IF(AND(Tabelle1[[#This Row],[5mV1]]="",Tabelle1[[#This Row],[5mV2]]=""),"",MIN(Tabelle1[[#This Row],[5mV1]],Tabelle1[[#This Row],[5mV2]]))</f>
        <v/>
      </c>
      <c r="Z97" t="str">
        <f>IF(AND(Tabelle1[[#This Row],[30mV1]]="",Tabelle1[[#This Row],[30mV2]]=""),"",MIN(Tabelle1[[#This Row],[30mV1]],Tabelle1[[#This Row],[30mV2]]))</f>
        <v/>
      </c>
      <c r="AA97" s="1"/>
      <c r="AB97" s="8"/>
      <c r="AC97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7" s="28"/>
      <c r="AH97" s="28"/>
    </row>
    <row r="98" spans="1:34" x14ac:dyDescent="0.45">
      <c r="A98" s="4"/>
      <c r="D98" t="str">
        <f>CONCATENATE(Tabelle1[[#This Row],[Nachname]]," ",Tabelle1[[#This Row],[Vorname]])</f>
        <v xml:space="preserve"> </v>
      </c>
      <c r="M98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8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8" s="1"/>
      <c r="Y98" t="str">
        <f>IF(AND(Tabelle1[[#This Row],[5mV1]]="",Tabelle1[[#This Row],[5mV2]]=""),"",MIN(Tabelle1[[#This Row],[5mV1]],Tabelle1[[#This Row],[5mV2]]))</f>
        <v/>
      </c>
      <c r="Z98" t="str">
        <f>IF(AND(Tabelle1[[#This Row],[30mV1]]="",Tabelle1[[#This Row],[30mV2]]=""),"",MIN(Tabelle1[[#This Row],[30mV1]],Tabelle1[[#This Row],[30mV2]]))</f>
        <v/>
      </c>
      <c r="AA98" s="1"/>
      <c r="AB98" s="8"/>
      <c r="AC98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8" s="28"/>
      <c r="AH98" s="28"/>
    </row>
    <row r="99" spans="1:34" x14ac:dyDescent="0.45">
      <c r="A99" s="4"/>
      <c r="D99" t="str">
        <f>CONCATENATE(Tabelle1[[#This Row],[Nachname]]," ",Tabelle1[[#This Row],[Vorname]])</f>
        <v xml:space="preserve"> </v>
      </c>
      <c r="M99" s="9" t="str">
        <f>IF(OR(Tabelle1[[#This Row],[Geb. Datum 
'[TT.MM.JJJJ']]]="",Tabelle1[[#This Row],[Testdatum]]=""),"",ROUNDDOWN(YEARFRAC(Tabelle1[[#This Row],[Testdatum]],Tabelle1[[#This Row],[Geb. Datum 
'[TT.MM.JJJJ']]]),1))</f>
        <v/>
      </c>
      <c r="S99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99" s="1"/>
      <c r="Y99" t="str">
        <f>IF(AND(Tabelle1[[#This Row],[5mV1]]="",Tabelle1[[#This Row],[5mV2]]=""),"",MIN(Tabelle1[[#This Row],[5mV1]],Tabelle1[[#This Row],[5mV2]]))</f>
        <v/>
      </c>
      <c r="Z99" t="str">
        <f>IF(AND(Tabelle1[[#This Row],[30mV1]]="",Tabelle1[[#This Row],[30mV2]]=""),"",MIN(Tabelle1[[#This Row],[30mV1]],Tabelle1[[#This Row],[30mV2]]))</f>
        <v/>
      </c>
      <c r="AA99" s="1"/>
      <c r="AB99" s="8"/>
      <c r="AC99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99" s="28"/>
      <c r="AH99" s="28"/>
    </row>
    <row r="100" spans="1:34" x14ac:dyDescent="0.45">
      <c r="A100" s="4"/>
      <c r="D100" t="str">
        <f>CONCATENATE(Tabelle1[[#This Row],[Nachname]]," ",Tabelle1[[#This Row],[Vorname]])</f>
        <v xml:space="preserve"> </v>
      </c>
      <c r="M100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00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00" s="1"/>
      <c r="Y100" t="str">
        <f>IF(AND(Tabelle1[[#This Row],[5mV1]]="",Tabelle1[[#This Row],[5mV2]]=""),"",MIN(Tabelle1[[#This Row],[5mV1]],Tabelle1[[#This Row],[5mV2]]))</f>
        <v/>
      </c>
      <c r="Z100" t="str">
        <f>IF(AND(Tabelle1[[#This Row],[30mV1]]="",Tabelle1[[#This Row],[30mV2]]=""),"",MIN(Tabelle1[[#This Row],[30mV1]],Tabelle1[[#This Row],[30mV2]]))</f>
        <v/>
      </c>
      <c r="AA100" s="1"/>
      <c r="AB100" s="8"/>
      <c r="AC100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00" s="28"/>
      <c r="AH100" s="28"/>
    </row>
    <row r="101" spans="1:34" x14ac:dyDescent="0.45">
      <c r="A101" s="4"/>
      <c r="D101" t="str">
        <f>CONCATENATE(Tabelle1[[#This Row],[Nachname]]," ",Tabelle1[[#This Row],[Vorname]])</f>
        <v xml:space="preserve"> </v>
      </c>
      <c r="M101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01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01" s="1"/>
      <c r="Y101" t="str">
        <f>IF(AND(Tabelle1[[#This Row],[5mV1]]="",Tabelle1[[#This Row],[5mV2]]=""),"",MIN(Tabelle1[[#This Row],[5mV1]],Tabelle1[[#This Row],[5mV2]]))</f>
        <v/>
      </c>
      <c r="Z101" t="str">
        <f>IF(AND(Tabelle1[[#This Row],[30mV1]]="",Tabelle1[[#This Row],[30mV2]]=""),"",MIN(Tabelle1[[#This Row],[30mV1]],Tabelle1[[#This Row],[30mV2]]))</f>
        <v/>
      </c>
      <c r="AA101" s="1"/>
      <c r="AB101" s="8"/>
      <c r="AC101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01" s="28"/>
      <c r="AH101" s="28"/>
    </row>
    <row r="102" spans="1:34" x14ac:dyDescent="0.45">
      <c r="A102" s="4"/>
      <c r="D102" t="str">
        <f>CONCATENATE(Tabelle1[[#This Row],[Nachname]]," ",Tabelle1[[#This Row],[Vorname]])</f>
        <v xml:space="preserve"> </v>
      </c>
      <c r="M102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02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02" s="1"/>
      <c r="Y102" t="str">
        <f>IF(AND(Tabelle1[[#This Row],[5mV1]]="",Tabelle1[[#This Row],[5mV2]]=""),"",MIN(Tabelle1[[#This Row],[5mV1]],Tabelle1[[#This Row],[5mV2]]))</f>
        <v/>
      </c>
      <c r="Z102" t="str">
        <f>IF(AND(Tabelle1[[#This Row],[30mV1]]="",Tabelle1[[#This Row],[30mV2]]=""),"",MIN(Tabelle1[[#This Row],[30mV1]],Tabelle1[[#This Row],[30mV2]]))</f>
        <v/>
      </c>
      <c r="AA102" s="1"/>
      <c r="AB102" s="8"/>
      <c r="AC102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02" s="28"/>
      <c r="AH102" s="28"/>
    </row>
    <row r="103" spans="1:34" x14ac:dyDescent="0.45">
      <c r="A103" s="4"/>
      <c r="D103" t="str">
        <f>CONCATENATE(Tabelle1[[#This Row],[Nachname]]," ",Tabelle1[[#This Row],[Vorname]])</f>
        <v xml:space="preserve"> </v>
      </c>
      <c r="M103" s="9" t="str">
        <f>IF(OR(Tabelle1[[#This Row],[Geb. Datum 
'[TT.MM.JJJJ']]]="",Tabelle1[[#This Row],[Testdatum]]=""),"",ROUNDDOWN(YEARFRAC(Tabelle1[[#This Row],[Testdatum]],Tabelle1[[#This Row],[Geb. Datum 
'[TT.MM.JJJJ']]]),1))</f>
        <v/>
      </c>
      <c r="S103" s="9" t="str">
        <f>IF(OR(Tabelle1[[#This Row],[Größe
in cm]]="",Tabelle1[[#This Row],[Podesthöhe
in cm]]="",Tabelle1[[#This Row],[Sitzgröße
in cm]]=""),"",Tabelle1[[#This Row],[Größe
in cm]]+Tabelle1[[#This Row],[Podesthöhe
in cm]]-Tabelle1[[#This Row],[Sitzgröße
in cm]])</f>
        <v/>
      </c>
      <c r="T103" s="1"/>
      <c r="Y103" t="str">
        <f>IF(AND(Tabelle1[[#This Row],[5mV1]]="",Tabelle1[[#This Row],[5mV2]]=""),"",MIN(Tabelle1[[#This Row],[5mV1]],Tabelle1[[#This Row],[5mV2]]))</f>
        <v/>
      </c>
      <c r="Z103" t="str">
        <f>IF(AND(Tabelle1[[#This Row],[30mV1]]="",Tabelle1[[#This Row],[30mV2]]=""),"",MIN(Tabelle1[[#This Row],[30mV1]],Tabelle1[[#This Row],[30mV2]]))</f>
        <v/>
      </c>
      <c r="AA103" s="1"/>
      <c r="AB103" s="8"/>
      <c r="AC103" t="str">
        <f>IF(Tabelle1[[#This Row],[Größe
in cm]]="","",IF(Tabelle1[[#This Row],[Größe
in cm]]&lt;125.5,50,IF(Tabelle1[[#This Row],[Größe
in cm]]&lt;=130,52,IF(Tabelle1[[#This Row],[Größe
in cm]]&lt;=135,54,IF(Tabelle1[[#This Row],[Größe
in cm]]&lt;=140,56,IF(Tabelle1[[#This Row],[Größe
in cm]]&lt;=145,58,IF(Tabelle1[[#This Row],[Größe
in cm]]&lt;=150,60,IF(Tabelle1[[#This Row],[Größe
in cm]]&lt;=155,62,IF(Tabelle1[[#This Row],[Größe
in cm]]&lt;=160,64,IF(Tabelle1[[#This Row],[Größe
in cm]]&lt;=165,66,IF(Tabelle1[[#This Row],[Größe
in cm]]&lt;=170,68,IF(Tabelle1[[#This Row],[Größe
in cm]]&lt;=175,70,IF(Tabelle1[[#This Row],[Größe
in cm]]&lt;=180,72,IF(Tabelle1[[#This Row],[Größe
in cm]]&lt;=185,74,IF(Tabelle1[[#This Row],[Größe
in cm]]&lt;=190,76,IF(Tabelle1[[#This Row],[Größe
in cm]]&lt;=195,78,80))))))))))))))))</f>
        <v/>
      </c>
      <c r="AG103" s="28"/>
      <c r="AH103" s="28"/>
    </row>
  </sheetData>
  <mergeCells count="7">
    <mergeCell ref="T6:AK6"/>
    <mergeCell ref="A1:D4"/>
    <mergeCell ref="A6:N6"/>
    <mergeCell ref="O6:S6"/>
    <mergeCell ref="E1:J4"/>
    <mergeCell ref="K1:P4"/>
    <mergeCell ref="L5:N5"/>
  </mergeCells>
  <phoneticPr fontId="3" type="noConversion"/>
  <dataValidations count="16">
    <dataValidation type="list" allowBlank="1" showInputMessage="1" showErrorMessage="1" sqref="E8:E1048576" xr:uid="{B1DF6A2C-3FDB-4757-85CA-BF90AAF49FF3}">
      <mc:AlternateContent xmlns:x12ac="http://schemas.microsoft.com/office/spreadsheetml/2011/1/ac" xmlns:mc="http://schemas.openxmlformats.org/markup-compatibility/2006">
        <mc:Choice Requires="x12ac">
          <x12ac:list>Ski Alpin,Skispringen,Skicross,Snowboard,Nordische Kombination,Langlauf,"Biathlon,Freestyle"</x12ac:list>
        </mc:Choice>
        <mc:Fallback>
          <formula1>"Ski Alpin,Skispringen,Skicross,Snowboard,Nordische Kombination,Langlauf,Biathlon,Freestyle"</formula1>
        </mc:Fallback>
      </mc:AlternateContent>
    </dataValidation>
    <dataValidation type="list" allowBlank="1" showInputMessage="1" showErrorMessage="1" sqref="I8:I1048576" xr:uid="{DADE4D39-F56B-4F8D-AACF-211A11203D78}">
      <formula1>"Tirol,Salzburg,Vorarlberg,Kärnten,Steiermark,Oberösterreich,Niederösterreich,Wien,Burgenland"</formula1>
    </dataValidation>
    <dataValidation type="list" allowBlank="1" showInputMessage="1" showErrorMessage="1" sqref="K8:K1048576" xr:uid="{9EB0BC95-7E45-46B5-B849-23399E0C546D}">
      <formula1>"m,w"</formula1>
    </dataValidation>
    <dataValidation type="list" allowBlank="1" showInputMessage="1" showErrorMessage="1" sqref="N8:N1048576" xr:uid="{BA99E731-23EF-4E5F-B3C1-4EADCB30B441}">
      <formula1>"K10,K11,K12,S13,S14,S15,S16,J18,J21"</formula1>
    </dataValidation>
    <dataValidation type="whole" allowBlank="1" showInputMessage="1" showErrorMessage="1" sqref="AI8:AI103 AC104:AC1048576 AG104:AI1048576" xr:uid="{08A58259-16F8-4AD4-A9A0-13AF1EDBC7F8}">
      <formula1>0</formula1>
      <formula2>200</formula2>
    </dataValidation>
    <dataValidation type="decimal" allowBlank="1" showInputMessage="1" showErrorMessage="1" sqref="O8:O1048576 P104:P1048576" xr:uid="{2F8BF7B4-87A7-4FB8-9F31-D2C803F698C9}">
      <formula1>10</formula1>
      <formula2>200</formula2>
    </dataValidation>
    <dataValidation type="list" allowBlank="1" showInputMessage="1" showErrorMessage="1" sqref="T8:T1048576" xr:uid="{21893D0E-3282-4D17-A69C-18BD844ACB0E}">
      <formula1>"0,1,2,3,4,5,6,7,8,9,10"</formula1>
    </dataValidation>
    <dataValidation type="decimal" allowBlank="1" showInputMessage="1" showErrorMessage="1" sqref="W8:W1048576 U8:U1048576" xr:uid="{C1C2E1F5-FF69-4A28-A593-379117CEF6F4}">
      <formula1>0.5</formula1>
      <formula2>2.5</formula2>
    </dataValidation>
    <dataValidation type="decimal" allowBlank="1" showInputMessage="1" showErrorMessage="1" sqref="X8:X1048576 V8:V1048576" xr:uid="{029E3485-E22C-45CF-BEA9-2A2329600407}">
      <formula1>2.5</formula1>
      <formula2>6</formula2>
    </dataValidation>
    <dataValidation type="whole" allowBlank="1" showInputMessage="1" showErrorMessage="1" sqref="AF8:AF1048576 AA8:AA103 AB104:AB1048576" xr:uid="{B9172364-C56D-4A88-A8BE-B717A9C0D846}">
      <formula1>0</formula1>
      <formula2>50</formula2>
    </dataValidation>
    <dataValidation type="time" allowBlank="1" showInputMessage="1" showErrorMessage="1" sqref="AJ8:AJ1048576" xr:uid="{493537B6-D043-4573-842A-05AD5829A12C}">
      <formula1>0.333333333333333</formula1>
      <formula2>0.833333333333333</formula2>
    </dataValidation>
    <dataValidation type="decimal" allowBlank="1" showInputMessage="1" showErrorMessage="1" sqref="AD8:AE1048576" xr:uid="{EFFF1842-8CAA-4094-B44F-84199A20F1BC}">
      <formula1>0</formula1>
      <formula2>30</formula2>
    </dataValidation>
    <dataValidation type="whole" allowBlank="1" showInputMessage="1" showErrorMessage="1" sqref="AA1:AA6 AA104:AA1048576" xr:uid="{DA26670B-9B04-4576-9F5C-8C0073AA49FF}">
      <formula1>0</formula1>
      <formula2>600</formula2>
    </dataValidation>
    <dataValidation type="decimal" allowBlank="1" showInputMessage="1" showErrorMessage="1" sqref="AB8:AB103" xr:uid="{66A47181-A547-45EA-852A-174F995CAFE1}">
      <formula1>0</formula1>
      <formula2>600</formula2>
    </dataValidation>
    <dataValidation type="decimal" allowBlank="1" showInputMessage="1" showErrorMessage="1" sqref="P8:P103" xr:uid="{6E62D0C2-9F58-4FDA-9C6B-D36757356CC3}">
      <formula1>10</formula1>
      <formula2>220</formula2>
    </dataValidation>
    <dataValidation type="decimal" allowBlank="1" showInputMessage="1" showErrorMessage="1" sqref="AG8:AI103" xr:uid="{124E6C5F-1EC3-4C77-B15C-467A55FB6C08}">
      <formula1>0</formula1>
      <formula2>200</formula2>
    </dataValidation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Oberhauser</dc:creator>
  <cp:lastModifiedBy>Philipp Oberhauser</cp:lastModifiedBy>
  <dcterms:created xsi:type="dcterms:W3CDTF">2024-08-09T11:33:06Z</dcterms:created>
  <dcterms:modified xsi:type="dcterms:W3CDTF">2025-07-03T10:35:41Z</dcterms:modified>
</cp:coreProperties>
</file>